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chartsheets/sheet2.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5"/>
  <workbookPr filterPrivacy="1"/>
  <xr:revisionPtr revIDLastSave="0" documentId="13_ncr:1_{410DA26B-7D91-46BA-9577-EFE438B5534F}" xr6:coauthVersionLast="36" xr6:coauthVersionMax="36" xr10:uidLastSave="{00000000-0000-0000-0000-000000000000}"/>
  <bookViews>
    <workbookView xWindow="28680" yWindow="-120" windowWidth="29040" windowHeight="15840" activeTab="2" xr2:uid="{00000000-000D-0000-FFFF-FFFF00000000}"/>
  </bookViews>
  <sheets>
    <sheet name="Chart1" sheetId="9" r:id="rId1"/>
    <sheet name="Chart2" sheetId="10" r:id="rId2"/>
    <sheet name="Calendar" sheetId="7" r:id="rId3"/>
    <sheet name="About" sheetId="8" r:id="rId4"/>
  </sheets>
  <definedNames>
    <definedName name="_xlnm.Print_Area" localSheetId="2">Calendar!$A$6:$X$63</definedName>
  </definedNames>
  <calcPr calcId="191029"/>
</workbook>
</file>

<file path=xl/calcChain.xml><?xml version="1.0" encoding="utf-8"?>
<calcChain xmlns="http://schemas.openxmlformats.org/spreadsheetml/2006/main">
  <c r="R18" i="7" l="1"/>
  <c r="Z25" i="7"/>
  <c r="AA44" i="7"/>
  <c r="Z16" i="7"/>
  <c r="F10" i="7"/>
  <c r="Z43" i="7"/>
  <c r="Z44" i="7" s="1"/>
  <c r="T47" i="7" s="1"/>
  <c r="Z35" i="7"/>
  <c r="Y16" i="7"/>
  <c r="B9" i="7"/>
  <c r="J9" i="7"/>
  <c r="B10" i="7"/>
  <c r="C10" i="7"/>
  <c r="D10" i="7"/>
  <c r="E10" i="7"/>
  <c r="G10" i="7"/>
  <c r="H10" i="7"/>
  <c r="B11" i="7"/>
  <c r="C11" i="7"/>
  <c r="D11" i="7"/>
  <c r="E11" i="7"/>
  <c r="F11" i="7"/>
  <c r="G11" i="7"/>
  <c r="H11" i="7"/>
  <c r="B12" i="7"/>
  <c r="C12" i="7"/>
  <c r="D12" i="7"/>
  <c r="E12" i="7"/>
  <c r="F12" i="7"/>
  <c r="G12" i="7"/>
  <c r="H12" i="7"/>
  <c r="B13" i="7"/>
  <c r="C13" i="7"/>
  <c r="D13" i="7"/>
  <c r="E13" i="7"/>
  <c r="F13" i="7"/>
  <c r="G13" i="7"/>
  <c r="H13" i="7"/>
  <c r="B14" i="7"/>
  <c r="C14" i="7"/>
  <c r="D14" i="7"/>
  <c r="E14" i="7"/>
  <c r="F14" i="7"/>
  <c r="G14" i="7"/>
  <c r="H14" i="7"/>
  <c r="B15" i="7"/>
  <c r="C15" i="7"/>
  <c r="D15" i="7"/>
  <c r="E15" i="7"/>
  <c r="F15" i="7"/>
  <c r="G15" i="7"/>
  <c r="H15" i="7"/>
  <c r="Y43" i="7"/>
  <c r="Y35" i="7"/>
  <c r="Y25" i="7"/>
  <c r="Y44" i="7"/>
  <c r="T48" i="7" s="1"/>
  <c r="X10" i="7"/>
  <c r="W10" i="7"/>
  <c r="V10" i="7"/>
  <c r="U10" i="7"/>
  <c r="T10" i="7"/>
  <c r="S10" i="7"/>
  <c r="R10" i="7"/>
  <c r="P10" i="7"/>
  <c r="O10" i="7"/>
  <c r="N10" i="7"/>
  <c r="M10" i="7"/>
  <c r="L10" i="7"/>
  <c r="K10" i="7"/>
  <c r="J10" i="7"/>
  <c r="H19" i="7"/>
  <c r="G19" i="7"/>
  <c r="F19" i="7"/>
  <c r="E19" i="7"/>
  <c r="D19" i="7"/>
  <c r="C19" i="7"/>
  <c r="B19" i="7"/>
  <c r="H28" i="7"/>
  <c r="G28" i="7"/>
  <c r="F28" i="7"/>
  <c r="E28" i="7"/>
  <c r="D28" i="7"/>
  <c r="C28" i="7"/>
  <c r="B28" i="7"/>
  <c r="H37" i="7"/>
  <c r="G37" i="7"/>
  <c r="F37" i="7"/>
  <c r="E37" i="7"/>
  <c r="D37" i="7"/>
  <c r="C37" i="7"/>
  <c r="B37" i="7"/>
  <c r="P37" i="7"/>
  <c r="O37" i="7"/>
  <c r="N37" i="7"/>
  <c r="M37" i="7"/>
  <c r="L37" i="7"/>
  <c r="K37" i="7"/>
  <c r="J37" i="7"/>
  <c r="P28" i="7"/>
  <c r="O28" i="7"/>
  <c r="N28" i="7"/>
  <c r="M28" i="7"/>
  <c r="L28" i="7"/>
  <c r="K28" i="7"/>
  <c r="J28" i="7"/>
  <c r="X28" i="7"/>
  <c r="W28" i="7"/>
  <c r="V28" i="7"/>
  <c r="U28" i="7"/>
  <c r="T28" i="7"/>
  <c r="S28" i="7"/>
  <c r="R28" i="7"/>
  <c r="P19" i="7"/>
  <c r="O19" i="7"/>
  <c r="N19" i="7"/>
  <c r="M19" i="7"/>
  <c r="L19" i="7"/>
  <c r="K19" i="7"/>
  <c r="J19" i="7"/>
  <c r="X19" i="7"/>
  <c r="W19" i="7"/>
  <c r="V19" i="7"/>
  <c r="U19" i="7"/>
  <c r="T19" i="7"/>
  <c r="S19" i="7"/>
  <c r="R19" i="7"/>
  <c r="J11" i="7"/>
  <c r="K11" i="7"/>
  <c r="B6" i="7"/>
  <c r="B16" i="7"/>
  <c r="C16" i="7"/>
  <c r="R9" i="7"/>
  <c r="L11" i="7"/>
  <c r="M11" i="7"/>
  <c r="N11" i="7"/>
  <c r="O11" i="7"/>
  <c r="P11" i="7"/>
  <c r="R11" i="7"/>
  <c r="S11" i="7"/>
  <c r="T11" i="7"/>
  <c r="U11" i="7"/>
  <c r="V11" i="7"/>
  <c r="W11" i="7"/>
  <c r="X11" i="7"/>
  <c r="R12" i="7"/>
  <c r="S12" i="7"/>
  <c r="T12" i="7"/>
  <c r="U12" i="7"/>
  <c r="V12" i="7"/>
  <c r="W12" i="7"/>
  <c r="X12" i="7"/>
  <c r="R13" i="7"/>
  <c r="S13" i="7"/>
  <c r="T13" i="7"/>
  <c r="U13" i="7"/>
  <c r="V13" i="7"/>
  <c r="W13" i="7"/>
  <c r="X13" i="7"/>
  <c r="R14" i="7"/>
  <c r="S14" i="7"/>
  <c r="T14" i="7"/>
  <c r="U14" i="7"/>
  <c r="V14" i="7"/>
  <c r="W14" i="7"/>
  <c r="X14" i="7"/>
  <c r="R15" i="7"/>
  <c r="S15" i="7"/>
  <c r="T15" i="7"/>
  <c r="U15" i="7"/>
  <c r="V15" i="7"/>
  <c r="W15" i="7"/>
  <c r="X15" i="7"/>
  <c r="R16" i="7"/>
  <c r="S16" i="7"/>
  <c r="T17" i="7"/>
  <c r="B18" i="7"/>
  <c r="B20" i="7"/>
  <c r="C20" i="7"/>
  <c r="D20" i="7"/>
  <c r="E20" i="7"/>
  <c r="F20" i="7"/>
  <c r="G20" i="7"/>
  <c r="H20" i="7"/>
  <c r="B21" i="7"/>
  <c r="C21" i="7"/>
  <c r="D21" i="7"/>
  <c r="E21" i="7"/>
  <c r="F21" i="7"/>
  <c r="G21" i="7"/>
  <c r="H21" i="7"/>
  <c r="B22" i="7"/>
  <c r="C22" i="7"/>
  <c r="D22" i="7"/>
  <c r="E22" i="7"/>
  <c r="F22" i="7"/>
  <c r="G22" i="7"/>
  <c r="H22" i="7"/>
  <c r="B23" i="7"/>
  <c r="C23" i="7"/>
  <c r="D23" i="7"/>
  <c r="E23" i="7"/>
  <c r="F23" i="7"/>
  <c r="G23" i="7"/>
  <c r="H23" i="7"/>
  <c r="B24" i="7"/>
  <c r="C24" i="7"/>
  <c r="D24" i="7"/>
  <c r="E24" i="7"/>
  <c r="F24" i="7"/>
  <c r="G24" i="7"/>
  <c r="H24" i="7"/>
  <c r="B25" i="7"/>
  <c r="C25" i="7"/>
  <c r="D26" i="7"/>
  <c r="J12" i="7"/>
  <c r="K12" i="7"/>
  <c r="L12" i="7"/>
  <c r="M12" i="7"/>
  <c r="N12" i="7"/>
  <c r="O12" i="7"/>
  <c r="P12" i="7"/>
  <c r="J13" i="7"/>
  <c r="K13" i="7"/>
  <c r="L13" i="7"/>
  <c r="M13" i="7"/>
  <c r="N13" i="7"/>
  <c r="O13" i="7"/>
  <c r="P13" i="7"/>
  <c r="J14" i="7"/>
  <c r="K14" i="7"/>
  <c r="L14" i="7"/>
  <c r="M14" i="7"/>
  <c r="N14" i="7"/>
  <c r="O14" i="7"/>
  <c r="P14" i="7"/>
  <c r="J15" i="7"/>
  <c r="K15" i="7"/>
  <c r="L15" i="7"/>
  <c r="M15" i="7"/>
  <c r="N15" i="7"/>
  <c r="O15" i="7"/>
  <c r="P15" i="7"/>
  <c r="J16" i="7"/>
  <c r="K16" i="7"/>
  <c r="J18" i="7"/>
  <c r="J20" i="7"/>
  <c r="K20" i="7"/>
  <c r="L20" i="7"/>
  <c r="M20" i="7"/>
  <c r="N20" i="7"/>
  <c r="O20" i="7"/>
  <c r="P20" i="7"/>
  <c r="J21" i="7"/>
  <c r="K21" i="7"/>
  <c r="L21" i="7"/>
  <c r="M21" i="7"/>
  <c r="N21" i="7"/>
  <c r="O21" i="7"/>
  <c r="P21" i="7"/>
  <c r="J22" i="7"/>
  <c r="K22" i="7"/>
  <c r="L22" i="7"/>
  <c r="M22" i="7"/>
  <c r="N22" i="7"/>
  <c r="O22" i="7"/>
  <c r="P22" i="7"/>
  <c r="J23" i="7"/>
  <c r="K23" i="7"/>
  <c r="L23" i="7"/>
  <c r="M23" i="7"/>
  <c r="N23" i="7"/>
  <c r="O23" i="7"/>
  <c r="P23" i="7"/>
  <c r="J24" i="7"/>
  <c r="K24" i="7"/>
  <c r="L24" i="7"/>
  <c r="M24" i="7"/>
  <c r="N24" i="7"/>
  <c r="O24" i="7"/>
  <c r="P24" i="7"/>
  <c r="J25" i="7"/>
  <c r="K25" i="7"/>
  <c r="L26" i="7"/>
  <c r="B27" i="7"/>
  <c r="R20" i="7"/>
  <c r="S20" i="7"/>
  <c r="T20" i="7"/>
  <c r="U20" i="7"/>
  <c r="V20" i="7"/>
  <c r="W20" i="7"/>
  <c r="X20" i="7"/>
  <c r="R21" i="7"/>
  <c r="S21" i="7"/>
  <c r="T21" i="7"/>
  <c r="U21" i="7"/>
  <c r="V21" i="7"/>
  <c r="W21" i="7"/>
  <c r="X21" i="7"/>
  <c r="R22" i="7"/>
  <c r="S22" i="7"/>
  <c r="T22" i="7"/>
  <c r="U22" i="7"/>
  <c r="V22" i="7"/>
  <c r="W22" i="7"/>
  <c r="X22" i="7"/>
  <c r="R23" i="7"/>
  <c r="S23" i="7"/>
  <c r="T23" i="7"/>
  <c r="U23" i="7"/>
  <c r="V23" i="7"/>
  <c r="W23" i="7"/>
  <c r="X23" i="7"/>
  <c r="R24" i="7"/>
  <c r="S24" i="7"/>
  <c r="T24" i="7"/>
  <c r="U24" i="7"/>
  <c r="V24" i="7"/>
  <c r="W24" i="7"/>
  <c r="X24" i="7"/>
  <c r="R25" i="7"/>
  <c r="S25" i="7"/>
  <c r="T26" i="7"/>
  <c r="J27" i="7"/>
  <c r="B29" i="7"/>
  <c r="C29" i="7"/>
  <c r="D29" i="7"/>
  <c r="E29" i="7"/>
  <c r="F29" i="7"/>
  <c r="G29" i="7"/>
  <c r="H29" i="7"/>
  <c r="B30" i="7"/>
  <c r="C30" i="7"/>
  <c r="D30" i="7"/>
  <c r="E30" i="7"/>
  <c r="F30" i="7"/>
  <c r="G30" i="7"/>
  <c r="H30" i="7"/>
  <c r="B31" i="7"/>
  <c r="C31" i="7"/>
  <c r="D31" i="7"/>
  <c r="E31" i="7"/>
  <c r="F31" i="7"/>
  <c r="G31" i="7"/>
  <c r="H31" i="7"/>
  <c r="B32" i="7"/>
  <c r="C32" i="7"/>
  <c r="D32" i="7"/>
  <c r="E32" i="7"/>
  <c r="F32" i="7"/>
  <c r="G32" i="7"/>
  <c r="H32" i="7"/>
  <c r="B33" i="7"/>
  <c r="C33" i="7"/>
  <c r="D33" i="7"/>
  <c r="E33" i="7"/>
  <c r="F33" i="7"/>
  <c r="G33" i="7"/>
  <c r="H33" i="7"/>
  <c r="B34" i="7"/>
  <c r="C34" i="7"/>
  <c r="D34" i="7"/>
  <c r="R27" i="7"/>
  <c r="J29" i="7"/>
  <c r="K29" i="7"/>
  <c r="L29" i="7"/>
  <c r="M29" i="7"/>
  <c r="N29" i="7"/>
  <c r="O29" i="7"/>
  <c r="P29" i="7"/>
  <c r="J30" i="7"/>
  <c r="K30" i="7"/>
  <c r="L30" i="7"/>
  <c r="M30" i="7"/>
  <c r="N30" i="7"/>
  <c r="O30" i="7"/>
  <c r="P30" i="7"/>
  <c r="J31" i="7"/>
  <c r="K31" i="7"/>
  <c r="L31" i="7"/>
  <c r="M31" i="7"/>
  <c r="N31" i="7"/>
  <c r="O31" i="7"/>
  <c r="P31" i="7"/>
  <c r="J32" i="7"/>
  <c r="K32" i="7"/>
  <c r="L32" i="7"/>
  <c r="M32" i="7"/>
  <c r="N32" i="7"/>
  <c r="O32" i="7"/>
  <c r="P32" i="7"/>
  <c r="J33" i="7"/>
  <c r="K33" i="7"/>
  <c r="L33" i="7"/>
  <c r="M33" i="7"/>
  <c r="N33" i="7"/>
  <c r="O33" i="7"/>
  <c r="P33" i="7"/>
  <c r="J34" i="7"/>
  <c r="K34" i="7"/>
  <c r="L34" i="7"/>
  <c r="B36" i="7"/>
  <c r="R29" i="7"/>
  <c r="S29" i="7"/>
  <c r="T29" i="7"/>
  <c r="U29" i="7"/>
  <c r="V29" i="7"/>
  <c r="W29" i="7"/>
  <c r="X29" i="7"/>
  <c r="R30" i="7"/>
  <c r="S30" i="7"/>
  <c r="T30" i="7"/>
  <c r="U30" i="7"/>
  <c r="V30" i="7"/>
  <c r="W30" i="7"/>
  <c r="X30" i="7"/>
  <c r="R31" i="7"/>
  <c r="S31" i="7"/>
  <c r="T31" i="7"/>
  <c r="U31" i="7"/>
  <c r="V31" i="7"/>
  <c r="W31" i="7"/>
  <c r="X31" i="7"/>
  <c r="R32" i="7"/>
  <c r="S32" i="7"/>
  <c r="T32" i="7"/>
  <c r="U32" i="7"/>
  <c r="V32" i="7"/>
  <c r="W32" i="7"/>
  <c r="X32" i="7"/>
  <c r="R33" i="7"/>
  <c r="S33" i="7"/>
  <c r="T33" i="7"/>
  <c r="U33" i="7"/>
  <c r="V33" i="7"/>
  <c r="W33" i="7"/>
  <c r="X33" i="7"/>
  <c r="R34" i="7"/>
  <c r="S34" i="7"/>
  <c r="T34" i="7"/>
  <c r="J36" i="7"/>
  <c r="B38" i="7"/>
  <c r="C38" i="7"/>
  <c r="D38" i="7"/>
  <c r="E38" i="7"/>
  <c r="F38" i="7"/>
  <c r="G38" i="7"/>
  <c r="H38" i="7"/>
  <c r="B39" i="7"/>
  <c r="C39" i="7"/>
  <c r="D39" i="7"/>
  <c r="E39" i="7"/>
  <c r="F39" i="7"/>
  <c r="G39" i="7"/>
  <c r="H39" i="7"/>
  <c r="B40" i="7"/>
  <c r="C40" i="7"/>
  <c r="D40" i="7"/>
  <c r="E40" i="7"/>
  <c r="F40" i="7"/>
  <c r="G40" i="7"/>
  <c r="H40" i="7"/>
  <c r="B41" i="7"/>
  <c r="C41" i="7"/>
  <c r="D41" i="7"/>
  <c r="E41" i="7"/>
  <c r="F41" i="7"/>
  <c r="G41" i="7"/>
  <c r="H41" i="7"/>
  <c r="B42" i="7"/>
  <c r="C42" i="7"/>
  <c r="D42" i="7"/>
  <c r="E42" i="7"/>
  <c r="F42" i="7"/>
  <c r="G42" i="7"/>
  <c r="H42" i="7"/>
  <c r="B43" i="7"/>
  <c r="C43" i="7"/>
  <c r="D44" i="7" s="1"/>
  <c r="J38" i="7"/>
  <c r="K38" i="7"/>
  <c r="L38" i="7"/>
  <c r="M38" i="7"/>
  <c r="N38" i="7"/>
  <c r="O38" i="7"/>
  <c r="P38" i="7"/>
  <c r="J39" i="7"/>
  <c r="K39" i="7"/>
  <c r="L39" i="7"/>
  <c r="M39" i="7"/>
  <c r="N39" i="7"/>
  <c r="O39" i="7"/>
  <c r="P39" i="7"/>
  <c r="J40" i="7"/>
  <c r="K40" i="7"/>
  <c r="L40" i="7"/>
  <c r="M40" i="7"/>
  <c r="N40" i="7"/>
  <c r="O40" i="7"/>
  <c r="P40" i="7"/>
  <c r="J41" i="7"/>
  <c r="K41" i="7"/>
  <c r="L41" i="7"/>
  <c r="M41" i="7"/>
  <c r="N41" i="7"/>
  <c r="O41" i="7"/>
  <c r="P41" i="7"/>
  <c r="J42" i="7"/>
  <c r="K42" i="7"/>
  <c r="L42" i="7"/>
  <c r="M42" i="7"/>
  <c r="N42" i="7"/>
  <c r="O42" i="7"/>
  <c r="P42" i="7"/>
  <c r="J43" i="7"/>
  <c r="K43" i="7"/>
  <c r="L43" i="7" s="1"/>
  <c r="T50" i="7" l="1"/>
  <c r="T52" i="7" s="1"/>
</calcChain>
</file>

<file path=xl/sharedStrings.xml><?xml version="1.0" encoding="utf-8"?>
<sst xmlns="http://schemas.openxmlformats.org/spreadsheetml/2006/main" count="61" uniqueCount="57">
  <si>
    <t>https://www.vertex42.com/ExcelTemplates/yearly-calendar.html</t>
  </si>
  <si>
    <t xml:space="preserve">Start Day </t>
  </si>
  <si>
    <t xml:space="preserve">Month </t>
  </si>
  <si>
    <t xml:space="preserve">Year </t>
  </si>
  <si>
    <t>YEARLY CALENDARS by Vertex42.com</t>
  </si>
  <si>
    <t>Businesses will find invoices, time sheets, inventory trackers, financial statements, and project planning templates. Teachers and students will find resources such as class schedules, grade books, and attendance sheets. Organize your family life with meal planners, checklists, and exercise logs. Each template is thoroughly researched, refined, and improved over time through feedback from thousands of users.</t>
  </si>
  <si>
    <t>About Vertex42</t>
  </si>
  <si>
    <t>About This Template</t>
  </si>
  <si>
    <t>Vertex42.com provides professionally designed spreadsheet templates for business, home, and education - most of which are free to download. Their collection includes a variety of calendars, planners, and schedules as well as personal finance spreadsheets for budgeting, debt reduction, and loan amortization.</t>
  </si>
  <si>
    <t>1:Sun, 2:Mon …</t>
  </si>
  <si>
    <t>More Calendar Templates</t>
  </si>
  <si>
    <t>More Calendars, Planners, and Schedules</t>
  </si>
  <si>
    <t>Visit Vertex42.com to download other yearly calendars, monthly calendars, planners, and schedules for home, school, or work.</t>
  </si>
  <si>
    <t>Print an annual calendar for 2018, 2019, 2020 and beyond. Put it on your fridge, wall, or desk as a convenient reference. This template, provided by Vertex42.com, allows you to change the year, start month, and starting day of the week. Create a school calendar by setting the start month to 8 (August).  Change the theme via Page Layout to easily choose a different color or font for your calendars.</t>
  </si>
  <si>
    <t>CHIEF TAHGEE ELEMENTARY ACADEMY</t>
  </si>
  <si>
    <t>Teacher In-service</t>
  </si>
  <si>
    <t>School Days</t>
  </si>
  <si>
    <t>Holidays</t>
  </si>
  <si>
    <t>Total Days w/ holidays</t>
  </si>
  <si>
    <t>Teacher Contract Days</t>
  </si>
  <si>
    <t>Teacher Calendar</t>
  </si>
  <si>
    <t>In-service</t>
  </si>
  <si>
    <t>09/6/2021 Labor Day</t>
  </si>
  <si>
    <t>09/24/2021 Native American Day</t>
  </si>
  <si>
    <t>12/20/2021 - 12/31/2021  Winter Break</t>
  </si>
  <si>
    <t>12/24/2021  Christmas</t>
  </si>
  <si>
    <t>12/31/2021 New Year's Eve</t>
  </si>
  <si>
    <t>01/17/2022 Martin Luther King Day</t>
  </si>
  <si>
    <t>03 / 21 - 25 / 2022  Spring Break</t>
  </si>
  <si>
    <t>05/30/2022  Memorial Day</t>
  </si>
  <si>
    <t>11/11/2021 Veteran's Day</t>
  </si>
  <si>
    <t>11/12/2021 Teacher in-service</t>
  </si>
  <si>
    <t>11 / 22-26 / 2021  Thanksgiving Break</t>
  </si>
  <si>
    <t xml:space="preserve">11/25/2021 - Thanksgiving </t>
  </si>
  <si>
    <t>12/10/2021 Teacher in-service</t>
  </si>
  <si>
    <t>01 / 07 &amp; 21  / 2022 - Teacher in-service</t>
  </si>
  <si>
    <t>02 / 04 &amp; 18 /2022 - Teacher in-service</t>
  </si>
  <si>
    <t>03/ 04 &amp; 18 /2022 - Teacher in-service</t>
  </si>
  <si>
    <t>04/ 01, 15,  &amp; 29 /2022 - Teacher in-service</t>
  </si>
  <si>
    <t>05/13/2022 Teacher in-service</t>
  </si>
  <si>
    <t>08/23/2021 First day of school</t>
  </si>
  <si>
    <t>08/27/2021 -  Teacher in-service</t>
  </si>
  <si>
    <t>09/10 /2021 - Teacher in-service</t>
  </si>
  <si>
    <t>02/21/2022 Tribal Leaders Day</t>
  </si>
  <si>
    <t>10/ 8 &amp; 22 / 2021 -  Teacher in-service</t>
  </si>
  <si>
    <t>5/31/2022 - 06/02/2022 Teacher In-service</t>
  </si>
  <si>
    <t>08/09-20/2021 Teacher In-service</t>
  </si>
  <si>
    <t xml:space="preserve">03/17 &amp; 18/2022 Parent/Teacher Conferences End of 3 rd Quarter </t>
  </si>
  <si>
    <t>05/ 27 /2022 Last Day of School/          Chief Tahgee Day</t>
  </si>
  <si>
    <t>01/06/2022 End of 1st Semester</t>
  </si>
  <si>
    <t>School Day</t>
  </si>
  <si>
    <t>Parent/Teacher Conf</t>
  </si>
  <si>
    <t>End of 1st Semester</t>
  </si>
  <si>
    <t>1st &amp; Last Day of School</t>
  </si>
  <si>
    <t>10/21 &amp; 22/2021 Parent/Teacher Conferences/ End of 1st Quarter</t>
  </si>
  <si>
    <t>10/22/2021 Teacher In-service</t>
  </si>
  <si>
    <t>03/18/2022 Teacher In-service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</si>
</sst>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
    <numFmt numFmtId="165" formatCode="mmmm\ \'yy"/>
    <numFmt numFmtId="166" formatCode="0.0"/>
  </numFmts>
  <fonts count="45" x14ac:knownFonts="1">
    <font>
      <sz val="10"/>
      <name val="Arial"/>
    </font>
    <font>
      <u/>
      <sz val="10"/>
      <color indexed="12"/>
      <name val="Tahoma"/>
      <family val="2"/>
    </font>
    <font>
      <sz val="10"/>
      <name val="Gill Sans MT"/>
      <family val="2"/>
      <scheme val="minor"/>
    </font>
    <font>
      <b/>
      <sz val="12"/>
      <name val="Gill Sans MT"/>
      <family val="2"/>
      <scheme val="minor"/>
    </font>
    <font>
      <sz val="14"/>
      <name val="Gill Sans MT"/>
      <family val="2"/>
      <scheme val="minor"/>
    </font>
    <font>
      <sz val="12"/>
      <name val="Gill Sans MT"/>
      <family val="2"/>
      <scheme val="minor"/>
    </font>
    <font>
      <sz val="10"/>
      <name val="Tahoma"/>
      <family val="2"/>
    </font>
    <font>
      <sz val="10"/>
      <color theme="1" tint="0.499984740745262"/>
      <name val="Gill Sans MT"/>
      <family val="2"/>
      <scheme val="minor"/>
    </font>
    <font>
      <sz val="10"/>
      <color theme="1" tint="0.34998626667073579"/>
      <name val="Gill Sans MT"/>
      <family val="2"/>
      <scheme val="minor"/>
    </font>
    <font>
      <b/>
      <sz val="26"/>
      <color theme="0"/>
      <name val="Gill Sans MT"/>
      <family val="2"/>
      <scheme val="minor"/>
    </font>
    <font>
      <sz val="11"/>
      <name val="Gill Sans MT"/>
      <family val="2"/>
      <scheme val="minor"/>
    </font>
    <font>
      <b/>
      <sz val="11"/>
      <name val="Gill Sans MT"/>
      <family val="2"/>
      <scheme val="minor"/>
    </font>
    <font>
      <i/>
      <sz val="11"/>
      <name val="Gill Sans MT"/>
      <family val="2"/>
      <scheme val="minor"/>
    </font>
    <font>
      <b/>
      <sz val="10"/>
      <color theme="1" tint="0.499984740745262"/>
      <name val="Gill Sans MT"/>
      <family val="2"/>
      <scheme val="minor"/>
    </font>
    <font>
      <b/>
      <sz val="11"/>
      <color theme="1" tint="0.34998626667073579"/>
      <name val="Gill Sans MT"/>
      <family val="2"/>
      <scheme val="minor"/>
    </font>
    <font>
      <sz val="11"/>
      <color theme="1" tint="0.499984740745262"/>
      <name val="Gill Sans MT"/>
      <family val="2"/>
      <scheme val="minor"/>
    </font>
    <font>
      <sz val="11"/>
      <color theme="1" tint="0.34998626667073579"/>
      <name val="Gill Sans MT"/>
      <family val="2"/>
      <scheme val="minor"/>
    </font>
    <font>
      <sz val="11"/>
      <color rgb="FF1D2129"/>
      <name val="Gill Sans MT"/>
      <family val="2"/>
      <scheme val="minor"/>
    </font>
    <font>
      <sz val="20"/>
      <name val="Impact"/>
      <family val="2"/>
      <scheme val="major"/>
    </font>
    <font>
      <b/>
      <sz val="16"/>
      <color theme="4" tint="-0.249977111117893"/>
      <name val="Impact"/>
      <family val="2"/>
      <scheme val="major"/>
    </font>
    <font>
      <b/>
      <sz val="10"/>
      <name val="Gill Sans MT"/>
      <family val="2"/>
      <scheme val="minor"/>
    </font>
    <font>
      <b/>
      <sz val="12"/>
      <color theme="1" tint="0.34998626667073579"/>
      <name val="Gill Sans MT"/>
      <family val="2"/>
      <scheme val="minor"/>
    </font>
    <font>
      <u/>
      <sz val="11"/>
      <color indexed="12"/>
      <name val="Tahoma"/>
      <family val="2"/>
    </font>
    <font>
      <sz val="8"/>
      <name val="Gill Sans MT"/>
      <family val="2"/>
      <scheme val="minor"/>
    </font>
    <font>
      <b/>
      <sz val="8"/>
      <name val="Gill Sans MT"/>
      <family val="2"/>
      <scheme val="minor"/>
    </font>
    <font>
      <sz val="8"/>
      <color theme="1" tint="0.34998626667073579"/>
      <name val="Gill Sans MT"/>
      <family val="2"/>
      <scheme val="minor"/>
    </font>
    <font>
      <b/>
      <sz val="36"/>
      <color theme="4" tint="-0.249977111117893"/>
      <name val="Gill Sans MT"/>
      <family val="2"/>
      <scheme val="minor"/>
    </font>
    <font>
      <b/>
      <sz val="18"/>
      <color theme="3" tint="9.9978637043366805E-2"/>
      <name val="Gill Sans MT"/>
      <family val="2"/>
      <scheme val="minor"/>
    </font>
    <font>
      <b/>
      <sz val="12"/>
      <color theme="0"/>
      <name val="Gill Sans MT"/>
      <family val="2"/>
      <scheme val="minor"/>
    </font>
    <font>
      <b/>
      <sz val="10"/>
      <color theme="0"/>
      <name val="Gill Sans MT"/>
      <family val="2"/>
      <scheme val="minor"/>
    </font>
    <font>
      <sz val="9"/>
      <name val="Gill Sans MT"/>
      <family val="2"/>
      <scheme val="minor"/>
    </font>
    <font>
      <b/>
      <sz val="9"/>
      <name val="Gill Sans MT"/>
      <family val="2"/>
      <scheme val="minor"/>
    </font>
    <font>
      <sz val="16"/>
      <name val="Gill Sans MT"/>
      <family val="2"/>
      <scheme val="minor"/>
    </font>
    <font>
      <b/>
      <sz val="8"/>
      <color theme="0"/>
      <name val="Times New Roman"/>
      <family val="1"/>
    </font>
    <font>
      <b/>
      <sz val="8"/>
      <name val="Times New Roman"/>
      <family val="1"/>
    </font>
    <font>
      <sz val="8"/>
      <name val="Times New Roman"/>
      <family val="1"/>
    </font>
    <font>
      <sz val="8"/>
      <color theme="0"/>
      <name val="Times New Roman"/>
      <family val="1"/>
    </font>
    <font>
      <sz val="8"/>
      <color theme="0"/>
      <name val="Gill Sans MT"/>
      <family val="2"/>
      <scheme val="minor"/>
    </font>
    <font>
      <sz val="6"/>
      <name val="Times New Roman"/>
      <family val="1"/>
    </font>
    <font>
      <sz val="9"/>
      <name val="Times New Roman"/>
      <family val="1"/>
    </font>
    <font>
      <b/>
      <sz val="9"/>
      <name val="Times New Roman"/>
      <family val="1"/>
    </font>
    <font>
      <b/>
      <sz val="7"/>
      <name val="Times New Roman"/>
      <family val="1"/>
    </font>
    <font>
      <b/>
      <sz val="7"/>
      <color theme="0"/>
      <name val="Times New Roman"/>
      <family val="1"/>
    </font>
    <font>
      <b/>
      <sz val="10"/>
      <name val="Times New Roman"/>
      <family val="1"/>
    </font>
    <font>
      <b/>
      <sz val="8"/>
      <color theme="0"/>
      <name val="Gill Sans MT"/>
      <family val="2"/>
      <scheme val="minor"/>
    </font>
  </fonts>
  <fills count="20">
    <fill>
      <patternFill patternType="none"/>
    </fill>
    <fill>
      <patternFill patternType="gray125"/>
    </fill>
    <fill>
      <patternFill patternType="solid">
        <fgColor theme="0" tint="-4.9989318521683403E-2"/>
        <bgColor indexed="64"/>
      </patternFill>
    </fill>
    <fill>
      <patternFill patternType="solid">
        <fgColor theme="4" tint="-0.249977111117893"/>
        <bgColor indexed="64"/>
      </patternFill>
    </fill>
    <fill>
      <patternFill patternType="solid">
        <fgColor rgb="FFFF0000"/>
        <bgColor indexed="64"/>
      </patternFill>
    </fill>
    <fill>
      <patternFill patternType="solid">
        <fgColor rgb="FF00B0F0"/>
        <bgColor indexed="64"/>
      </patternFill>
    </fill>
    <fill>
      <patternFill patternType="solid">
        <fgColor theme="0"/>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C000"/>
        <bgColor indexed="64"/>
      </patternFill>
    </fill>
    <fill>
      <patternFill patternType="solid">
        <fgColor theme="8" tint="0.59999389629810485"/>
        <bgColor indexed="64"/>
      </patternFill>
    </fill>
    <fill>
      <patternFill patternType="solid">
        <fgColor theme="3" tint="0.499984740745262"/>
        <bgColor indexed="64"/>
      </patternFill>
    </fill>
    <fill>
      <patternFill patternType="solid">
        <fgColor rgb="FF00B050"/>
        <bgColor indexed="64"/>
      </patternFill>
    </fill>
    <fill>
      <patternFill patternType="solid">
        <fgColor rgb="FFFFFF00"/>
        <bgColor indexed="64"/>
      </patternFill>
    </fill>
    <fill>
      <patternFill patternType="solid">
        <fgColor theme="6"/>
        <bgColor indexed="64"/>
      </patternFill>
    </fill>
    <fill>
      <patternFill patternType="solid">
        <fgColor theme="1"/>
        <bgColor indexed="64"/>
      </patternFill>
    </fill>
    <fill>
      <patternFill patternType="solid">
        <fgColor rgb="FF92D050"/>
        <bgColor indexed="64"/>
      </patternFill>
    </fill>
    <fill>
      <patternFill patternType="solid">
        <fgColor theme="9" tint="0.39997558519241921"/>
        <bgColor indexed="64"/>
      </patternFill>
    </fill>
    <fill>
      <patternFill patternType="solid">
        <fgColor theme="8" tint="0.39997558519241921"/>
        <bgColor indexed="64"/>
      </patternFill>
    </fill>
  </fills>
  <borders count="7">
    <border>
      <left/>
      <right/>
      <top/>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 fillId="0" borderId="0" applyNumberFormat="0" applyFill="0" applyBorder="0" applyAlignment="0" applyProtection="0">
      <alignment vertical="top"/>
      <protection locked="0"/>
    </xf>
  </cellStyleXfs>
  <cellXfs count="160">
    <xf numFmtId="0" fontId="0" fillId="0" borderId="0" xfId="0"/>
    <xf numFmtId="0" fontId="2" fillId="2" borderId="0" xfId="0" applyFont="1" applyFill="1"/>
    <xf numFmtId="0" fontId="2" fillId="0" borderId="0" xfId="0" applyFont="1"/>
    <xf numFmtId="0" fontId="2" fillId="0" borderId="0" xfId="0" applyFont="1" applyAlignment="1">
      <alignment vertical="center"/>
    </xf>
    <xf numFmtId="0" fontId="2" fillId="0" borderId="0" xfId="0" applyFont="1" applyBorder="1"/>
    <xf numFmtId="0" fontId="5" fillId="0" borderId="0" xfId="0" applyFont="1" applyBorder="1" applyAlignment="1">
      <alignment vertical="center"/>
    </xf>
    <xf numFmtId="0" fontId="5" fillId="0" borderId="0" xfId="0" applyFont="1"/>
    <xf numFmtId="0" fontId="2" fillId="0" borderId="0" xfId="0" applyFont="1" applyBorder="1" applyAlignment="1">
      <alignment vertical="center"/>
    </xf>
    <xf numFmtId="0" fontId="2" fillId="0" borderId="0" xfId="0" applyFont="1" applyFill="1" applyBorder="1" applyAlignment="1">
      <alignment vertical="center"/>
    </xf>
    <xf numFmtId="0" fontId="6" fillId="0" borderId="0" xfId="0" applyFont="1" applyAlignment="1" applyProtection="1">
      <alignment vertical="center"/>
    </xf>
    <xf numFmtId="0" fontId="7" fillId="0" borderId="0" xfId="1" applyFont="1" applyAlignment="1" applyProtection="1">
      <alignment vertical="center"/>
    </xf>
    <xf numFmtId="0" fontId="8" fillId="0" borderId="0" xfId="0" applyFont="1"/>
    <xf numFmtId="0" fontId="10" fillId="2" borderId="0" xfId="0" applyFont="1" applyFill="1" applyAlignment="1">
      <alignment vertical="center"/>
    </xf>
    <xf numFmtId="0" fontId="11" fillId="2" borderId="0" xfId="0" applyFont="1" applyFill="1" applyAlignment="1">
      <alignment horizontal="right" vertical="center"/>
    </xf>
    <xf numFmtId="0" fontId="12" fillId="2" borderId="0" xfId="0" applyFont="1" applyFill="1" applyAlignment="1">
      <alignment vertical="center"/>
    </xf>
    <xf numFmtId="0" fontId="10" fillId="2" borderId="0" xfId="0" applyFont="1" applyFill="1" applyBorder="1" applyAlignment="1">
      <alignment horizontal="right" vertical="center"/>
    </xf>
    <xf numFmtId="0" fontId="13" fillId="2" borderId="0" xfId="0" applyFont="1" applyFill="1" applyBorder="1" applyAlignment="1">
      <alignment horizontal="center" vertical="center"/>
    </xf>
    <xf numFmtId="0" fontId="14" fillId="0" borderId="0" xfId="0" applyFont="1" applyAlignment="1" applyProtection="1">
      <alignment vertical="center"/>
    </xf>
    <xf numFmtId="0" fontId="16" fillId="0" borderId="0" xfId="0" applyFont="1" applyAlignment="1">
      <alignment vertical="center"/>
    </xf>
    <xf numFmtId="0" fontId="2" fillId="0" borderId="0" xfId="0" applyFont="1"/>
    <xf numFmtId="0" fontId="2" fillId="0" borderId="0" xfId="0" applyFont="1" applyAlignment="1">
      <alignment vertical="top"/>
    </xf>
    <xf numFmtId="0" fontId="17" fillId="0" borderId="0" xfId="0" applyFont="1" applyAlignment="1">
      <alignment horizontal="left" vertical="top" wrapText="1" indent="1"/>
    </xf>
    <xf numFmtId="0" fontId="17" fillId="0" borderId="0" xfId="0" applyFont="1" applyAlignment="1">
      <alignment vertical="top" wrapText="1"/>
    </xf>
    <xf numFmtId="0" fontId="18" fillId="0" borderId="0" xfId="0" applyFont="1"/>
    <xf numFmtId="0" fontId="19" fillId="0" borderId="0" xfId="0" applyFont="1" applyAlignment="1">
      <alignment vertical="center"/>
    </xf>
    <xf numFmtId="0" fontId="21" fillId="0" borderId="0" xfId="0" applyFont="1" applyAlignment="1" applyProtection="1">
      <alignment vertical="center"/>
    </xf>
    <xf numFmtId="0" fontId="2" fillId="0" borderId="0" xfId="0" applyFont="1" applyAlignment="1" applyProtection="1">
      <alignment vertical="top"/>
    </xf>
    <xf numFmtId="0" fontId="2" fillId="0" borderId="0" xfId="0" applyFont="1" applyAlignment="1">
      <alignment horizontal="left" vertical="center"/>
    </xf>
    <xf numFmtId="0" fontId="15" fillId="0" borderId="0" xfId="0" applyFont="1" applyAlignment="1">
      <alignment vertical="center"/>
    </xf>
    <xf numFmtId="0" fontId="20" fillId="0" borderId="0" xfId="0" applyFont="1" applyAlignment="1">
      <alignment horizontal="left" vertical="center"/>
    </xf>
    <xf numFmtId="0" fontId="21" fillId="0" borderId="0" xfId="0" applyFont="1" applyAlignment="1" applyProtection="1">
      <alignment horizontal="left" vertical="center"/>
    </xf>
    <xf numFmtId="0" fontId="22" fillId="0" borderId="0" xfId="1" applyFont="1" applyAlignment="1" applyProtection="1">
      <alignment horizontal="left" indent="1"/>
    </xf>
    <xf numFmtId="0" fontId="23" fillId="0" borderId="0" xfId="0" applyFont="1"/>
    <xf numFmtId="164" fontId="24" fillId="0" borderId="0" xfId="0" applyNumberFormat="1" applyFont="1" applyFill="1" applyBorder="1" applyAlignment="1">
      <alignment horizontal="center" vertical="center"/>
    </xf>
    <xf numFmtId="0" fontId="23" fillId="0" borderId="0" xfId="0" applyFont="1" applyBorder="1" applyAlignment="1">
      <alignment vertical="center"/>
    </xf>
    <xf numFmtId="164" fontId="20" fillId="0" borderId="0" xfId="0" applyNumberFormat="1" applyFont="1" applyFill="1" applyBorder="1" applyAlignment="1">
      <alignment horizontal="center" vertical="center"/>
    </xf>
    <xf numFmtId="164" fontId="20" fillId="4" borderId="0" xfId="0" applyNumberFormat="1" applyFont="1" applyFill="1" applyBorder="1" applyAlignment="1">
      <alignment horizontal="center" vertical="center"/>
    </xf>
    <xf numFmtId="164" fontId="20" fillId="5" borderId="0" xfId="0" applyNumberFormat="1" applyFont="1" applyFill="1" applyBorder="1" applyAlignment="1">
      <alignment horizontal="center" vertical="center"/>
    </xf>
    <xf numFmtId="164" fontId="20" fillId="6" borderId="0" xfId="0" applyNumberFormat="1" applyFont="1" applyFill="1" applyBorder="1" applyAlignment="1">
      <alignment horizontal="center" vertical="center"/>
    </xf>
    <xf numFmtId="0" fontId="8" fillId="0" borderId="0" xfId="0" applyFont="1" applyAlignment="1">
      <alignment vertical="top" wrapText="1"/>
    </xf>
    <xf numFmtId="0" fontId="30" fillId="0" borderId="0" xfId="0" applyFont="1"/>
    <xf numFmtId="0" fontId="30" fillId="6" borderId="0" xfId="0" applyFont="1" applyFill="1" applyBorder="1" applyAlignment="1">
      <alignment vertical="center"/>
    </xf>
    <xf numFmtId="0" fontId="30" fillId="0" borderId="0" xfId="0" applyFont="1" applyBorder="1" applyAlignment="1">
      <alignment vertical="center"/>
    </xf>
    <xf numFmtId="0" fontId="30" fillId="0" borderId="0" xfId="0" applyFont="1" applyAlignment="1">
      <alignment vertical="center"/>
    </xf>
    <xf numFmtId="0" fontId="31" fillId="0" borderId="0" xfId="0" applyFont="1" applyBorder="1" applyAlignment="1">
      <alignment vertical="center"/>
    </xf>
    <xf numFmtId="0" fontId="31" fillId="0" borderId="0" xfId="0" applyFont="1"/>
    <xf numFmtId="0" fontId="13" fillId="6" borderId="0" xfId="0" applyFont="1" applyFill="1" applyBorder="1" applyAlignment="1">
      <alignment horizontal="center" vertical="center"/>
    </xf>
    <xf numFmtId="164" fontId="24" fillId="6" borderId="0" xfId="0" applyNumberFormat="1" applyFont="1" applyFill="1" applyBorder="1" applyAlignment="1">
      <alignment horizontal="center" vertical="center"/>
    </xf>
    <xf numFmtId="164" fontId="20" fillId="12" borderId="0" xfId="0" applyNumberFormat="1" applyFont="1" applyFill="1" applyBorder="1" applyAlignment="1">
      <alignment horizontal="center" vertical="center"/>
    </xf>
    <xf numFmtId="164" fontId="24" fillId="7" borderId="0" xfId="0" applyNumberFormat="1" applyFont="1" applyFill="1" applyBorder="1" applyAlignment="1">
      <alignment horizontal="center" vertical="center" textRotation="135"/>
    </xf>
    <xf numFmtId="0" fontId="2" fillId="6" borderId="0" xfId="0" applyFont="1" applyFill="1" applyBorder="1" applyAlignment="1">
      <alignment vertical="center"/>
    </xf>
    <xf numFmtId="2" fontId="8" fillId="0" borderId="0" xfId="0" applyNumberFormat="1" applyFont="1"/>
    <xf numFmtId="2" fontId="24" fillId="5" borderId="6" xfId="0" applyNumberFormat="1" applyFont="1" applyFill="1" applyBorder="1" applyAlignment="1">
      <alignment horizontal="center" vertical="center" textRotation="135"/>
    </xf>
    <xf numFmtId="166" fontId="23" fillId="0" borderId="0" xfId="0" applyNumberFormat="1" applyFont="1"/>
    <xf numFmtId="166" fontId="23" fillId="0" borderId="0" xfId="0" applyNumberFormat="1" applyFont="1" applyFill="1" applyBorder="1" applyAlignment="1">
      <alignment horizontal="center" vertical="center"/>
    </xf>
    <xf numFmtId="166" fontId="24" fillId="5" borderId="6" xfId="0" applyNumberFormat="1" applyFont="1" applyFill="1" applyBorder="1" applyAlignment="1">
      <alignment horizontal="center" vertical="center" textRotation="135"/>
    </xf>
    <xf numFmtId="2" fontId="2" fillId="0" borderId="0" xfId="0" applyNumberFormat="1" applyFont="1"/>
    <xf numFmtId="166" fontId="20" fillId="6" borderId="0" xfId="0" applyNumberFormat="1" applyFont="1" applyFill="1" applyBorder="1" applyAlignment="1">
      <alignment horizontal="center" vertical="center"/>
    </xf>
    <xf numFmtId="164" fontId="20" fillId="9" borderId="0" xfId="0" applyNumberFormat="1" applyFont="1" applyFill="1" applyBorder="1" applyAlignment="1">
      <alignment horizontal="center" vertical="center"/>
    </xf>
    <xf numFmtId="166" fontId="30" fillId="0" borderId="0" xfId="0" applyNumberFormat="1" applyFont="1"/>
    <xf numFmtId="166" fontId="2" fillId="5" borderId="0" xfId="0" applyNumberFormat="1" applyFont="1" applyFill="1"/>
    <xf numFmtId="0" fontId="2" fillId="9" borderId="0" xfId="0" applyFont="1" applyFill="1"/>
    <xf numFmtId="2" fontId="4" fillId="0" borderId="0" xfId="0" applyNumberFormat="1" applyFont="1"/>
    <xf numFmtId="2" fontId="5" fillId="0" borderId="0" xfId="0" applyNumberFormat="1" applyFont="1" applyBorder="1" applyAlignment="1">
      <alignment vertical="center"/>
    </xf>
    <xf numFmtId="2" fontId="20" fillId="0" borderId="0" xfId="0" applyNumberFormat="1" applyFont="1" applyFill="1" applyBorder="1" applyAlignment="1">
      <alignment horizontal="center" vertical="center"/>
    </xf>
    <xf numFmtId="2" fontId="24" fillId="7" borderId="5" xfId="0" applyNumberFormat="1" applyFont="1" applyFill="1" applyBorder="1" applyAlignment="1">
      <alignment horizontal="center" vertical="center" textRotation="135"/>
    </xf>
    <xf numFmtId="2" fontId="23" fillId="0" borderId="0" xfId="0" applyNumberFormat="1" applyFont="1"/>
    <xf numFmtId="2" fontId="24" fillId="0" borderId="0" xfId="0" applyNumberFormat="1" applyFont="1" applyFill="1" applyBorder="1" applyAlignment="1">
      <alignment horizontal="center" vertical="center"/>
    </xf>
    <xf numFmtId="2" fontId="24" fillId="7" borderId="5" xfId="0" applyNumberFormat="1" applyFont="1" applyFill="1" applyBorder="1" applyAlignment="1">
      <alignment textRotation="135"/>
    </xf>
    <xf numFmtId="2" fontId="24" fillId="8" borderId="5" xfId="0" applyNumberFormat="1" applyFont="1" applyFill="1" applyBorder="1" applyAlignment="1">
      <alignment horizontal="center" vertical="center" textRotation="135"/>
    </xf>
    <xf numFmtId="2" fontId="24" fillId="8" borderId="5" xfId="0" applyNumberFormat="1" applyFont="1" applyFill="1" applyBorder="1" applyAlignment="1">
      <alignment horizontal="center" vertical="center" textRotation="132"/>
    </xf>
    <xf numFmtId="2" fontId="24" fillId="5" borderId="6" xfId="0" applyNumberFormat="1" applyFont="1" applyFill="1" applyBorder="1" applyAlignment="1">
      <alignment horizontal="center" vertical="center" textRotation="132"/>
    </xf>
    <xf numFmtId="2" fontId="23" fillId="0" borderId="0" xfId="0" applyNumberFormat="1" applyFont="1" applyBorder="1" applyAlignment="1">
      <alignment vertical="center"/>
    </xf>
    <xf numFmtId="2" fontId="3" fillId="0" borderId="0" xfId="0" applyNumberFormat="1" applyFont="1" applyFill="1" applyBorder="1" applyAlignment="1">
      <alignment horizontal="center" vertical="center"/>
    </xf>
    <xf numFmtId="1" fontId="23" fillId="9" borderId="0" xfId="0" applyNumberFormat="1" applyFont="1" applyFill="1"/>
    <xf numFmtId="2" fontId="2" fillId="5" borderId="0" xfId="0" applyNumberFormat="1" applyFont="1" applyFill="1"/>
    <xf numFmtId="166" fontId="23" fillId="9" borderId="0" xfId="0" applyNumberFormat="1" applyFont="1" applyFill="1"/>
    <xf numFmtId="0" fontId="30" fillId="15" borderId="0" xfId="0" applyFont="1" applyFill="1" applyBorder="1" applyAlignment="1">
      <alignment vertical="center"/>
    </xf>
    <xf numFmtId="164" fontId="29" fillId="6" borderId="0" xfId="0" applyNumberFormat="1" applyFont="1" applyFill="1" applyBorder="1" applyAlignment="1">
      <alignment horizontal="center" vertical="center"/>
    </xf>
    <xf numFmtId="0" fontId="30" fillId="16" borderId="0" xfId="0" applyFont="1" applyFill="1"/>
    <xf numFmtId="0" fontId="30" fillId="16" borderId="0" xfId="0" applyFont="1" applyFill="1" applyBorder="1" applyAlignment="1">
      <alignment vertical="center"/>
    </xf>
    <xf numFmtId="164" fontId="20" fillId="16" borderId="0" xfId="0" applyNumberFormat="1" applyFont="1" applyFill="1" applyBorder="1" applyAlignment="1">
      <alignment horizontal="left" vertical="center"/>
    </xf>
    <xf numFmtId="164" fontId="24" fillId="16" borderId="0" xfId="0" applyNumberFormat="1" applyFont="1" applyFill="1" applyBorder="1" applyAlignment="1">
      <alignment horizontal="center" vertical="center" textRotation="135"/>
    </xf>
    <xf numFmtId="166" fontId="24" fillId="16" borderId="0" xfId="0" applyNumberFormat="1" applyFont="1" applyFill="1" applyBorder="1" applyAlignment="1">
      <alignment horizontal="center" vertical="center" textRotation="135"/>
    </xf>
    <xf numFmtId="0" fontId="31" fillId="16" borderId="0" xfId="0" applyFont="1" applyFill="1" applyBorder="1" applyAlignment="1">
      <alignment vertical="center"/>
    </xf>
    <xf numFmtId="2" fontId="35" fillId="16" borderId="0" xfId="0" applyNumberFormat="1" applyFont="1" applyFill="1" applyBorder="1" applyAlignment="1">
      <alignment horizontal="center" vertical="center" textRotation="135"/>
    </xf>
    <xf numFmtId="164" fontId="20" fillId="17" borderId="0" xfId="0" applyNumberFormat="1" applyFont="1" applyFill="1" applyBorder="1" applyAlignment="1">
      <alignment horizontal="center" vertical="center"/>
    </xf>
    <xf numFmtId="2" fontId="37" fillId="5" borderId="6" xfId="0" applyNumberFormat="1" applyFont="1" applyFill="1" applyBorder="1" applyAlignment="1">
      <alignment horizontal="center" vertical="center" textRotation="135"/>
    </xf>
    <xf numFmtId="1" fontId="24" fillId="8" borderId="5" xfId="0" applyNumberFormat="1" applyFont="1" applyFill="1" applyBorder="1" applyAlignment="1">
      <alignment horizontal="center" vertical="center" textRotation="135"/>
    </xf>
    <xf numFmtId="2" fontId="25" fillId="5" borderId="0" xfId="0" applyNumberFormat="1" applyFont="1" applyFill="1" applyAlignment="1">
      <alignment vertical="top" wrapText="1"/>
    </xf>
    <xf numFmtId="164" fontId="24" fillId="9" borderId="0" xfId="0" applyNumberFormat="1" applyFont="1" applyFill="1" applyBorder="1" applyAlignment="1">
      <alignment horizontal="center" vertical="center"/>
    </xf>
    <xf numFmtId="2" fontId="8" fillId="6" borderId="0" xfId="0" applyNumberFormat="1" applyFont="1" applyFill="1"/>
    <xf numFmtId="2" fontId="23" fillId="6" borderId="0" xfId="0" applyNumberFormat="1" applyFont="1" applyFill="1" applyBorder="1" applyAlignment="1">
      <alignment vertical="center"/>
    </xf>
    <xf numFmtId="2" fontId="2" fillId="6" borderId="0" xfId="0" applyNumberFormat="1" applyFont="1" applyFill="1"/>
    <xf numFmtId="2" fontId="24" fillId="6" borderId="0" xfId="0" applyNumberFormat="1" applyFont="1" applyFill="1" applyBorder="1" applyAlignment="1">
      <alignment horizontal="center" vertical="center" textRotation="135"/>
    </xf>
    <xf numFmtId="2" fontId="30" fillId="6" borderId="0" xfId="0" applyNumberFormat="1" applyFont="1" applyFill="1" applyBorder="1" applyAlignment="1">
      <alignment vertical="center"/>
    </xf>
    <xf numFmtId="2" fontId="25" fillId="6" borderId="0" xfId="0" applyNumberFormat="1" applyFont="1" applyFill="1" applyAlignment="1">
      <alignment vertical="top" wrapText="1"/>
    </xf>
    <xf numFmtId="166" fontId="24" fillId="6" borderId="0" xfId="0" applyNumberFormat="1" applyFont="1" applyFill="1" applyBorder="1" applyAlignment="1">
      <alignment horizontal="center" vertical="center"/>
    </xf>
    <xf numFmtId="2" fontId="24" fillId="6" borderId="0" xfId="0" applyNumberFormat="1" applyFont="1" applyFill="1" applyBorder="1" applyAlignment="1">
      <alignment horizontal="center" vertical="center"/>
    </xf>
    <xf numFmtId="2" fontId="23" fillId="6" borderId="0" xfId="0" applyNumberFormat="1" applyFont="1" applyFill="1" applyBorder="1" applyAlignment="1">
      <alignment horizontal="center" vertical="center"/>
    </xf>
    <xf numFmtId="0" fontId="2" fillId="6" borderId="0" xfId="0" applyFont="1" applyFill="1"/>
    <xf numFmtId="166" fontId="38" fillId="5" borderId="4" xfId="0" applyNumberFormat="1" applyFont="1" applyFill="1" applyBorder="1" applyAlignment="1">
      <alignment horizontal="center" vertical="center" textRotation="135"/>
    </xf>
    <xf numFmtId="164" fontId="20" fillId="18" borderId="0" xfId="0" applyNumberFormat="1" applyFont="1" applyFill="1" applyBorder="1" applyAlignment="1">
      <alignment horizontal="center" vertical="center"/>
    </xf>
    <xf numFmtId="164" fontId="20" fillId="11" borderId="0" xfId="0" applyNumberFormat="1" applyFont="1" applyFill="1" applyBorder="1" applyAlignment="1">
      <alignment horizontal="center" vertical="center"/>
    </xf>
    <xf numFmtId="0" fontId="33" fillId="4" borderId="0" xfId="0" applyFont="1" applyFill="1" applyAlignment="1">
      <alignment vertical="top"/>
    </xf>
    <xf numFmtId="0" fontId="34" fillId="10" borderId="0" xfId="0" applyFont="1" applyFill="1" applyAlignment="1">
      <alignment vertical="top"/>
    </xf>
    <xf numFmtId="0" fontId="39" fillId="4" borderId="0" xfId="0" applyFont="1" applyFill="1" applyAlignment="1">
      <alignment horizontal="left" vertical="top"/>
    </xf>
    <xf numFmtId="0" fontId="34" fillId="13" borderId="0" xfId="0" applyFont="1" applyFill="1" applyAlignment="1">
      <alignment vertical="top"/>
    </xf>
    <xf numFmtId="0" fontId="33" fillId="5" borderId="0" xfId="0" applyFont="1" applyFill="1" applyAlignment="1">
      <alignment vertical="top"/>
    </xf>
    <xf numFmtId="0" fontId="33" fillId="13" borderId="0" xfId="0" applyFont="1" applyFill="1" applyAlignment="1">
      <alignment vertical="top"/>
    </xf>
    <xf numFmtId="0" fontId="34" fillId="11" borderId="0" xfId="0" applyFont="1" applyFill="1" applyAlignment="1">
      <alignment vertical="top"/>
    </xf>
    <xf numFmtId="0" fontId="33" fillId="4" borderId="0" xfId="0" applyFont="1" applyFill="1" applyBorder="1" applyAlignment="1">
      <alignment vertical="top"/>
    </xf>
    <xf numFmtId="0" fontId="36" fillId="4" borderId="0" xfId="0" applyFont="1" applyFill="1" applyAlignment="1">
      <alignment vertical="top"/>
    </xf>
    <xf numFmtId="0" fontId="36" fillId="4" borderId="0" xfId="0" applyFont="1" applyFill="1" applyBorder="1" applyAlignment="1">
      <alignment vertical="top"/>
    </xf>
    <xf numFmtId="166" fontId="41" fillId="5" borderId="0" xfId="0" applyNumberFormat="1" applyFont="1" applyFill="1" applyBorder="1" applyAlignment="1">
      <alignment vertical="center" textRotation="91"/>
    </xf>
    <xf numFmtId="166" fontId="41" fillId="9" borderId="0" xfId="0" applyNumberFormat="1" applyFont="1" applyFill="1" applyBorder="1" applyAlignment="1">
      <alignment vertical="center"/>
    </xf>
    <xf numFmtId="166" fontId="42" fillId="6" borderId="0" xfId="0" applyNumberFormat="1" applyFont="1" applyFill="1"/>
    <xf numFmtId="166" fontId="41" fillId="0" borderId="0" xfId="0" applyNumberFormat="1" applyFont="1" applyBorder="1" applyAlignment="1">
      <alignment vertical="center"/>
    </xf>
    <xf numFmtId="0" fontId="41" fillId="4" borderId="0" xfId="0" applyFont="1" applyFill="1" applyBorder="1" applyAlignment="1">
      <alignment vertical="center"/>
    </xf>
    <xf numFmtId="1" fontId="41" fillId="11" borderId="0" xfId="0" applyNumberFormat="1" applyFont="1" applyFill="1"/>
    <xf numFmtId="0" fontId="33" fillId="5" borderId="0" xfId="0" applyFont="1" applyFill="1" applyBorder="1" applyAlignment="1">
      <alignment vertical="top"/>
    </xf>
    <xf numFmtId="0" fontId="36" fillId="5" borderId="0" xfId="0" applyFont="1" applyFill="1" applyAlignment="1">
      <alignment vertical="top"/>
    </xf>
    <xf numFmtId="0" fontId="36" fillId="13" borderId="0" xfId="0" applyFont="1" applyFill="1" applyAlignment="1">
      <alignment vertical="top"/>
    </xf>
    <xf numFmtId="0" fontId="33" fillId="11" borderId="0" xfId="0" applyFont="1" applyFill="1" applyAlignment="1">
      <alignment vertical="top"/>
    </xf>
    <xf numFmtId="0" fontId="33" fillId="10" borderId="0" xfId="0" applyFont="1" applyFill="1" applyAlignment="1">
      <alignment vertical="top"/>
    </xf>
    <xf numFmtId="0" fontId="36" fillId="10" borderId="0" xfId="0" applyFont="1" applyFill="1" applyBorder="1" applyAlignment="1">
      <alignment vertical="top"/>
    </xf>
    <xf numFmtId="0" fontId="36" fillId="10" borderId="0" xfId="0" applyFont="1" applyFill="1" applyAlignment="1">
      <alignment vertical="top"/>
    </xf>
    <xf numFmtId="14" fontId="33" fillId="5" borderId="0" xfId="0" applyNumberFormat="1" applyFont="1" applyFill="1" applyAlignment="1">
      <alignment vertical="top"/>
    </xf>
    <xf numFmtId="14" fontId="36" fillId="5" borderId="0" xfId="0" applyNumberFormat="1" applyFont="1" applyFill="1" applyAlignment="1">
      <alignment vertical="top"/>
    </xf>
    <xf numFmtId="0" fontId="40" fillId="5" borderId="0" xfId="0" applyFont="1" applyFill="1" applyBorder="1" applyAlignment="1">
      <alignment horizontal="left" vertical="top"/>
    </xf>
    <xf numFmtId="0" fontId="39" fillId="5" borderId="0" xfId="0" applyFont="1" applyFill="1" applyBorder="1" applyAlignment="1">
      <alignment horizontal="left" vertical="top"/>
    </xf>
    <xf numFmtId="0" fontId="40" fillId="18" borderId="0" xfId="0" applyFont="1" applyFill="1" applyBorder="1" applyAlignment="1">
      <alignment horizontal="left" vertical="top"/>
    </xf>
    <xf numFmtId="0" fontId="39" fillId="18" borderId="0" xfId="0" applyFont="1" applyFill="1" applyBorder="1" applyAlignment="1">
      <alignment horizontal="left" vertical="top"/>
    </xf>
    <xf numFmtId="164" fontId="34" fillId="18" borderId="0" xfId="0" applyNumberFormat="1" applyFont="1" applyFill="1" applyBorder="1" applyAlignment="1">
      <alignment horizontal="left" vertical="top" textRotation="135"/>
    </xf>
    <xf numFmtId="2" fontId="35" fillId="18" borderId="0" xfId="0" applyNumberFormat="1" applyFont="1" applyFill="1" applyBorder="1" applyAlignment="1">
      <alignment horizontal="left" vertical="top" textRotation="135"/>
    </xf>
    <xf numFmtId="0" fontId="40" fillId="19" borderId="0" xfId="0" applyFont="1" applyFill="1" applyBorder="1" applyAlignment="1">
      <alignment horizontal="left" vertical="top"/>
    </xf>
    <xf numFmtId="0" fontId="39" fillId="19" borderId="0" xfId="0" applyFont="1" applyFill="1" applyBorder="1" applyAlignment="1">
      <alignment horizontal="left" vertical="top"/>
    </xf>
    <xf numFmtId="0" fontId="40" fillId="4" borderId="0" xfId="0" applyFont="1" applyFill="1" applyAlignment="1">
      <alignment horizontal="left" vertical="top"/>
    </xf>
    <xf numFmtId="0" fontId="30" fillId="13" borderId="0" xfId="0" applyFont="1" applyFill="1" applyAlignment="1"/>
    <xf numFmtId="0" fontId="33" fillId="13" borderId="0" xfId="0" applyFont="1" applyFill="1" applyAlignment="1">
      <alignment horizontal="left" vertical="top" wrapText="1"/>
    </xf>
    <xf numFmtId="0" fontId="33" fillId="5" borderId="0" xfId="0" applyFont="1" applyFill="1" applyBorder="1" applyAlignment="1">
      <alignment vertical="top" wrapText="1"/>
    </xf>
    <xf numFmtId="0" fontId="33" fillId="5" borderId="0" xfId="0" applyFont="1" applyFill="1" applyAlignment="1">
      <alignment vertical="top" wrapText="1"/>
    </xf>
    <xf numFmtId="0" fontId="34" fillId="18" borderId="0" xfId="0" applyFont="1" applyFill="1" applyAlignment="1">
      <alignment horizontal="left" vertical="top" wrapText="1"/>
    </xf>
    <xf numFmtId="0" fontId="33" fillId="5" borderId="0" xfId="0" applyFont="1" applyFill="1" applyAlignment="1">
      <alignment horizontal="left" vertical="top" wrapText="1"/>
    </xf>
    <xf numFmtId="15" fontId="33" fillId="5" borderId="0" xfId="0" applyNumberFormat="1" applyFont="1" applyFill="1" applyAlignment="1">
      <alignment horizontal="left" vertical="top" wrapText="1"/>
    </xf>
    <xf numFmtId="0" fontId="27" fillId="0" borderId="0" xfId="0" applyFont="1" applyFill="1" applyBorder="1" applyAlignment="1">
      <alignment horizontal="center" vertical="center"/>
    </xf>
    <xf numFmtId="0" fontId="8" fillId="0" borderId="0" xfId="0" applyFont="1" applyAlignment="1">
      <alignment horizontal="left" vertical="top" wrapText="1"/>
    </xf>
    <xf numFmtId="165" fontId="28" fillId="3" borderId="0" xfId="0" applyNumberFormat="1" applyFont="1" applyFill="1" applyBorder="1" applyAlignment="1">
      <alignment horizontal="center" vertical="center"/>
    </xf>
    <xf numFmtId="0" fontId="32" fillId="14" borderId="0" xfId="0" applyFont="1" applyFill="1" applyAlignment="1">
      <alignment horizontal="center" vertical="center"/>
    </xf>
    <xf numFmtId="165" fontId="29" fillId="3" borderId="0" xfId="0" applyNumberFormat="1" applyFont="1" applyFill="1" applyBorder="1" applyAlignment="1">
      <alignment horizontal="center" vertical="center"/>
    </xf>
    <xf numFmtId="0" fontId="9" fillId="3" borderId="0" xfId="0" applyFont="1" applyFill="1" applyAlignment="1">
      <alignment horizontal="center" vertical="center"/>
    </xf>
    <xf numFmtId="0" fontId="10" fillId="0" borderId="1"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26" fillId="0" borderId="0" xfId="0" applyFont="1" applyFill="1" applyBorder="1" applyAlignment="1">
      <alignment horizontal="center" vertical="center"/>
    </xf>
    <xf numFmtId="165" fontId="28" fillId="6" borderId="0" xfId="0" applyNumberFormat="1" applyFont="1" applyFill="1" applyBorder="1" applyAlignment="1">
      <alignment horizontal="center" vertical="center"/>
    </xf>
    <xf numFmtId="164" fontId="43" fillId="9" borderId="0" xfId="0" applyNumberFormat="1" applyFont="1" applyFill="1" applyBorder="1" applyAlignment="1">
      <alignment horizontal="left" vertical="top"/>
    </xf>
    <xf numFmtId="0" fontId="33" fillId="5" borderId="0" xfId="0" applyFont="1" applyFill="1" applyBorder="1" applyAlignment="1">
      <alignment horizontal="left" vertical="top" wrapText="1"/>
    </xf>
    <xf numFmtId="0" fontId="30" fillId="5" borderId="0" xfId="0" applyFont="1" applyFill="1"/>
    <xf numFmtId="0" fontId="44" fillId="5" borderId="0" xfId="0" applyFont="1" applyFill="1" applyAlignment="1">
      <alignment vertical="top"/>
    </xf>
  </cellXfs>
  <cellStyles count="2">
    <cellStyle name="Hyperlink" xfId="1" builtinId="8"/>
    <cellStyle name="Normal" xfId="0" builtinId="0"/>
  </cellStyles>
  <dxfs count="13">
    <dxf>
      <numFmt numFmtId="167" formatCode="mmmm"/>
    </dxf>
    <dxf>
      <numFmt numFmtId="167" formatCode="mmmm"/>
    </dxf>
    <dxf>
      <numFmt numFmtId="167" formatCode="mmmm"/>
    </dxf>
    <dxf>
      <numFmt numFmtId="167" formatCode="mmmm"/>
    </dxf>
    <dxf>
      <numFmt numFmtId="167" formatCode="mmmm"/>
    </dxf>
    <dxf>
      <numFmt numFmtId="167" formatCode="mmmm"/>
    </dxf>
    <dxf>
      <numFmt numFmtId="167" formatCode="mmmm"/>
    </dxf>
    <dxf>
      <numFmt numFmtId="167" formatCode="mmmm"/>
    </dxf>
    <dxf>
      <numFmt numFmtId="167" formatCode="mmmm"/>
    </dxf>
    <dxf>
      <numFmt numFmtId="167" formatCode="mmmm"/>
    </dxf>
    <dxf>
      <numFmt numFmtId="167" formatCode="mmmm"/>
    </dxf>
    <dxf>
      <numFmt numFmtId="167" formatCode="mmmm"/>
    </dxf>
    <dxf>
      <font>
        <color theme="4" tint="-0.24994659260841701"/>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mruColors>
      <color rgb="FF00B0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1.xml"/><Relationship Id="rId7" Type="http://schemas.openxmlformats.org/officeDocument/2006/relationships/sharedStrings" Target="sharedStrings.xml"/><Relationship Id="rId2" Type="http://schemas.openxmlformats.org/officeDocument/2006/relationships/chartsheet" Target="chartsheets/sheet2.xml"/><Relationship Id="rId1" Type="http://schemas.openxmlformats.org/officeDocument/2006/relationships/chartsheet" Target="chart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Calendar!$B$6:$B$12</c:f>
              <c:strCache>
                <c:ptCount val="7"/>
                <c:pt idx="0">
                  <c:v>2021-2022</c:v>
                </c:pt>
                <c:pt idx="1">
                  <c:v>CHIEF TAHGEE ELEMENTARY ACADEMY</c:v>
                </c:pt>
                <c:pt idx="3">
                  <c:v>August '21</c:v>
                </c:pt>
                <c:pt idx="4">
                  <c:v>S</c:v>
                </c:pt>
                <c:pt idx="5">
                  <c:v>1</c:v>
                </c:pt>
                <c:pt idx="6">
                  <c:v>8</c:v>
                </c:pt>
              </c:strCache>
            </c:strRef>
          </c:tx>
          <c:spPr>
            <a:solidFill>
              <a:schemeClr val="accent1"/>
            </a:solidFill>
            <a:ln>
              <a:noFill/>
            </a:ln>
            <a:effectLst/>
          </c:spPr>
          <c:invertIfNegative val="0"/>
          <c:cat>
            <c:strRef>
              <c:f>Calendar!$A$13:$A$45</c:f>
              <c:strCache>
                <c:ptCount val="29"/>
                <c:pt idx="1">
                  <c:v>1</c:v>
                </c:pt>
                <c:pt idx="2">
                  <c:v>2</c:v>
                </c:pt>
                <c:pt idx="6">
                  <c:v>11</c:v>
                </c:pt>
                <c:pt idx="7">
                  <c:v>12</c:v>
                </c:pt>
                <c:pt idx="8">
                  <c:v>13</c:v>
                </c:pt>
                <c:pt idx="10">
                  <c:v>14</c:v>
                </c:pt>
                <c:pt idx="14">
                  <c:v>21</c:v>
                </c:pt>
                <c:pt idx="15">
                  <c:v>22</c:v>
                </c:pt>
                <c:pt idx="16">
                  <c:v>23</c:v>
                </c:pt>
                <c:pt idx="17">
                  <c:v>24</c:v>
                </c:pt>
                <c:pt idx="18">
                  <c:v>25</c:v>
                </c:pt>
                <c:pt idx="22">
                  <c:v>33</c:v>
                </c:pt>
                <c:pt idx="23">
                  <c:v>34</c:v>
                </c:pt>
                <c:pt idx="24">
                  <c:v>35</c:v>
                </c:pt>
                <c:pt idx="25">
                  <c:v>36</c:v>
                </c:pt>
                <c:pt idx="28">
                  <c:v>1st &amp; Last Day of School</c:v>
                </c:pt>
              </c:strCache>
            </c:strRef>
          </c:cat>
          <c:val>
            <c:numRef>
              <c:f>Calendar!$B$13:$B$45</c:f>
              <c:numCache>
                <c:formatCode>d</c:formatCode>
                <c:ptCount val="29"/>
                <c:pt idx="0">
                  <c:v>44423</c:v>
                </c:pt>
                <c:pt idx="1">
                  <c:v>44430</c:v>
                </c:pt>
                <c:pt idx="2">
                  <c:v>44437</c:v>
                </c:pt>
                <c:pt idx="3">
                  <c:v>0</c:v>
                </c:pt>
                <c:pt idx="4" formatCode="mmmm\ \'yy">
                  <c:v>44501</c:v>
                </c:pt>
                <c:pt idx="5" formatCode="General">
                  <c:v>0</c:v>
                </c:pt>
                <c:pt idx="6">
                  <c:v>0</c:v>
                </c:pt>
                <c:pt idx="7">
                  <c:v>44507</c:v>
                </c:pt>
                <c:pt idx="8">
                  <c:v>44514</c:v>
                </c:pt>
                <c:pt idx="9">
                  <c:v>44521</c:v>
                </c:pt>
                <c:pt idx="10">
                  <c:v>44528</c:v>
                </c:pt>
                <c:pt idx="11">
                  <c:v>0</c:v>
                </c:pt>
                <c:pt idx="12" formatCode="mmmm\ \'yy">
                  <c:v>44593</c:v>
                </c:pt>
                <c:pt idx="13" formatCode="General">
                  <c:v>0</c:v>
                </c:pt>
                <c:pt idx="14">
                  <c:v>0</c:v>
                </c:pt>
                <c:pt idx="15">
                  <c:v>44598</c:v>
                </c:pt>
                <c:pt idx="16">
                  <c:v>44605</c:v>
                </c:pt>
                <c:pt idx="17">
                  <c:v>44612</c:v>
                </c:pt>
                <c:pt idx="18">
                  <c:v>44619</c:v>
                </c:pt>
                <c:pt idx="20" formatCode="mmmm\ \'yy">
                  <c:v>44682</c:v>
                </c:pt>
                <c:pt idx="21" formatCode="General">
                  <c:v>0</c:v>
                </c:pt>
                <c:pt idx="22">
                  <c:v>44682</c:v>
                </c:pt>
                <c:pt idx="23">
                  <c:v>44689</c:v>
                </c:pt>
                <c:pt idx="24">
                  <c:v>44696</c:v>
                </c:pt>
                <c:pt idx="25">
                  <c:v>44703</c:v>
                </c:pt>
                <c:pt idx="26">
                  <c:v>44710</c:v>
                </c:pt>
                <c:pt idx="27">
                  <c:v>0</c:v>
                </c:pt>
              </c:numCache>
            </c:numRef>
          </c:val>
          <c:extLst>
            <c:ext xmlns:c16="http://schemas.microsoft.com/office/drawing/2014/chart" uri="{C3380CC4-5D6E-409C-BE32-E72D297353CC}">
              <c16:uniqueId val="{00000000-64EB-4B72-9963-3F140B0B8FBE}"/>
            </c:ext>
          </c:extLst>
        </c:ser>
        <c:ser>
          <c:idx val="1"/>
          <c:order val="1"/>
          <c:tx>
            <c:strRef>
              <c:f>Calendar!$C$6:$C$12</c:f>
              <c:strCache>
                <c:ptCount val="7"/>
                <c:pt idx="0">
                  <c:v>2021-2022</c:v>
                </c:pt>
                <c:pt idx="1">
                  <c:v>CHIEF TAHGEE ELEMENTARY ACADEMY</c:v>
                </c:pt>
                <c:pt idx="3">
                  <c:v>August '21</c:v>
                </c:pt>
                <c:pt idx="4">
                  <c:v>M</c:v>
                </c:pt>
                <c:pt idx="5">
                  <c:v>2</c:v>
                </c:pt>
                <c:pt idx="6">
                  <c:v>9</c:v>
                </c:pt>
              </c:strCache>
            </c:strRef>
          </c:tx>
          <c:spPr>
            <a:solidFill>
              <a:schemeClr val="accent2"/>
            </a:solidFill>
            <a:ln>
              <a:noFill/>
            </a:ln>
            <a:effectLst/>
          </c:spPr>
          <c:invertIfNegative val="0"/>
          <c:cat>
            <c:strRef>
              <c:f>Calendar!$A$13:$A$45</c:f>
              <c:strCache>
                <c:ptCount val="29"/>
                <c:pt idx="1">
                  <c:v>1</c:v>
                </c:pt>
                <c:pt idx="2">
                  <c:v>2</c:v>
                </c:pt>
                <c:pt idx="6">
                  <c:v>11</c:v>
                </c:pt>
                <c:pt idx="7">
                  <c:v>12</c:v>
                </c:pt>
                <c:pt idx="8">
                  <c:v>13</c:v>
                </c:pt>
                <c:pt idx="10">
                  <c:v>14</c:v>
                </c:pt>
                <c:pt idx="14">
                  <c:v>21</c:v>
                </c:pt>
                <c:pt idx="15">
                  <c:v>22</c:v>
                </c:pt>
                <c:pt idx="16">
                  <c:v>23</c:v>
                </c:pt>
                <c:pt idx="17">
                  <c:v>24</c:v>
                </c:pt>
                <c:pt idx="18">
                  <c:v>25</c:v>
                </c:pt>
                <c:pt idx="22">
                  <c:v>33</c:v>
                </c:pt>
                <c:pt idx="23">
                  <c:v>34</c:v>
                </c:pt>
                <c:pt idx="24">
                  <c:v>35</c:v>
                </c:pt>
                <c:pt idx="25">
                  <c:v>36</c:v>
                </c:pt>
                <c:pt idx="28">
                  <c:v>1st &amp; Last Day of School</c:v>
                </c:pt>
              </c:strCache>
            </c:strRef>
          </c:cat>
          <c:val>
            <c:numRef>
              <c:f>Calendar!$C$13:$C$45</c:f>
              <c:numCache>
                <c:formatCode>d</c:formatCode>
                <c:ptCount val="29"/>
                <c:pt idx="0">
                  <c:v>44424</c:v>
                </c:pt>
                <c:pt idx="1">
                  <c:v>44431</c:v>
                </c:pt>
                <c:pt idx="2">
                  <c:v>44438</c:v>
                </c:pt>
                <c:pt idx="3">
                  <c:v>0</c:v>
                </c:pt>
                <c:pt idx="5" formatCode="General">
                  <c:v>0</c:v>
                </c:pt>
                <c:pt idx="6">
                  <c:v>44501</c:v>
                </c:pt>
                <c:pt idx="7">
                  <c:v>44508</c:v>
                </c:pt>
                <c:pt idx="8">
                  <c:v>44515</c:v>
                </c:pt>
                <c:pt idx="9">
                  <c:v>44522</c:v>
                </c:pt>
                <c:pt idx="10">
                  <c:v>44529</c:v>
                </c:pt>
                <c:pt idx="11">
                  <c:v>0</c:v>
                </c:pt>
                <c:pt idx="13" formatCode="General">
                  <c:v>0</c:v>
                </c:pt>
                <c:pt idx="14">
                  <c:v>0</c:v>
                </c:pt>
                <c:pt idx="15">
                  <c:v>44599</c:v>
                </c:pt>
                <c:pt idx="16">
                  <c:v>44606</c:v>
                </c:pt>
                <c:pt idx="17">
                  <c:v>44613</c:v>
                </c:pt>
                <c:pt idx="18">
                  <c:v>44620</c:v>
                </c:pt>
                <c:pt idx="21" formatCode="General">
                  <c:v>0</c:v>
                </c:pt>
                <c:pt idx="22">
                  <c:v>44683</c:v>
                </c:pt>
                <c:pt idx="23">
                  <c:v>44690</c:v>
                </c:pt>
                <c:pt idx="24">
                  <c:v>44697</c:v>
                </c:pt>
                <c:pt idx="25">
                  <c:v>44704</c:v>
                </c:pt>
                <c:pt idx="26">
                  <c:v>44711</c:v>
                </c:pt>
                <c:pt idx="27">
                  <c:v>0</c:v>
                </c:pt>
              </c:numCache>
            </c:numRef>
          </c:val>
          <c:extLst>
            <c:ext xmlns:c16="http://schemas.microsoft.com/office/drawing/2014/chart" uri="{C3380CC4-5D6E-409C-BE32-E72D297353CC}">
              <c16:uniqueId val="{00000001-64EB-4B72-9963-3F140B0B8FBE}"/>
            </c:ext>
          </c:extLst>
        </c:ser>
        <c:ser>
          <c:idx val="2"/>
          <c:order val="2"/>
          <c:tx>
            <c:strRef>
              <c:f>Calendar!$D$6:$D$12</c:f>
              <c:strCache>
                <c:ptCount val="7"/>
                <c:pt idx="0">
                  <c:v>2021-2022</c:v>
                </c:pt>
                <c:pt idx="1">
                  <c:v>CHIEF TAHGEE ELEMENTARY ACADEMY</c:v>
                </c:pt>
                <c:pt idx="3">
                  <c:v>August '21</c:v>
                </c:pt>
                <c:pt idx="4">
                  <c:v>T</c:v>
                </c:pt>
                <c:pt idx="5">
                  <c:v>3</c:v>
                </c:pt>
                <c:pt idx="6">
                  <c:v>10</c:v>
                </c:pt>
              </c:strCache>
            </c:strRef>
          </c:tx>
          <c:spPr>
            <a:solidFill>
              <a:schemeClr val="accent3"/>
            </a:solidFill>
            <a:ln>
              <a:noFill/>
            </a:ln>
            <a:effectLst/>
          </c:spPr>
          <c:invertIfNegative val="0"/>
          <c:cat>
            <c:strRef>
              <c:f>Calendar!$A$13:$A$45</c:f>
              <c:strCache>
                <c:ptCount val="29"/>
                <c:pt idx="1">
                  <c:v>1</c:v>
                </c:pt>
                <c:pt idx="2">
                  <c:v>2</c:v>
                </c:pt>
                <c:pt idx="6">
                  <c:v>11</c:v>
                </c:pt>
                <c:pt idx="7">
                  <c:v>12</c:v>
                </c:pt>
                <c:pt idx="8">
                  <c:v>13</c:v>
                </c:pt>
                <c:pt idx="10">
                  <c:v>14</c:v>
                </c:pt>
                <c:pt idx="14">
                  <c:v>21</c:v>
                </c:pt>
                <c:pt idx="15">
                  <c:v>22</c:v>
                </c:pt>
                <c:pt idx="16">
                  <c:v>23</c:v>
                </c:pt>
                <c:pt idx="17">
                  <c:v>24</c:v>
                </c:pt>
                <c:pt idx="18">
                  <c:v>25</c:v>
                </c:pt>
                <c:pt idx="22">
                  <c:v>33</c:v>
                </c:pt>
                <c:pt idx="23">
                  <c:v>34</c:v>
                </c:pt>
                <c:pt idx="24">
                  <c:v>35</c:v>
                </c:pt>
                <c:pt idx="25">
                  <c:v>36</c:v>
                </c:pt>
                <c:pt idx="28">
                  <c:v>1st &amp; Last Day of School</c:v>
                </c:pt>
              </c:strCache>
            </c:strRef>
          </c:cat>
          <c:val>
            <c:numRef>
              <c:f>Calendar!$D$13:$D$45</c:f>
              <c:numCache>
                <c:formatCode>d</c:formatCode>
                <c:ptCount val="29"/>
                <c:pt idx="0">
                  <c:v>44425</c:v>
                </c:pt>
                <c:pt idx="1">
                  <c:v>44432</c:v>
                </c:pt>
                <c:pt idx="2">
                  <c:v>44439</c:v>
                </c:pt>
                <c:pt idx="5" formatCode="General">
                  <c:v>0</c:v>
                </c:pt>
                <c:pt idx="6">
                  <c:v>44502</c:v>
                </c:pt>
                <c:pt idx="7">
                  <c:v>44509</c:v>
                </c:pt>
                <c:pt idx="8">
                  <c:v>44516</c:v>
                </c:pt>
                <c:pt idx="9">
                  <c:v>44523</c:v>
                </c:pt>
                <c:pt idx="10">
                  <c:v>44530</c:v>
                </c:pt>
                <c:pt idx="13" formatCode="General">
                  <c:v>0</c:v>
                </c:pt>
                <c:pt idx="14">
                  <c:v>44593</c:v>
                </c:pt>
                <c:pt idx="15">
                  <c:v>44600</c:v>
                </c:pt>
                <c:pt idx="16">
                  <c:v>44607</c:v>
                </c:pt>
                <c:pt idx="17">
                  <c:v>44614</c:v>
                </c:pt>
                <c:pt idx="18">
                  <c:v>0</c:v>
                </c:pt>
                <c:pt idx="21" formatCode="General">
                  <c:v>0</c:v>
                </c:pt>
                <c:pt idx="22">
                  <c:v>44684</c:v>
                </c:pt>
                <c:pt idx="23">
                  <c:v>44691</c:v>
                </c:pt>
                <c:pt idx="24">
                  <c:v>44698</c:v>
                </c:pt>
                <c:pt idx="25">
                  <c:v>44705</c:v>
                </c:pt>
                <c:pt idx="26">
                  <c:v>44712</c:v>
                </c:pt>
              </c:numCache>
            </c:numRef>
          </c:val>
          <c:extLst>
            <c:ext xmlns:c16="http://schemas.microsoft.com/office/drawing/2014/chart" uri="{C3380CC4-5D6E-409C-BE32-E72D297353CC}">
              <c16:uniqueId val="{00000002-64EB-4B72-9963-3F140B0B8FBE}"/>
            </c:ext>
          </c:extLst>
        </c:ser>
        <c:ser>
          <c:idx val="3"/>
          <c:order val="3"/>
          <c:tx>
            <c:strRef>
              <c:f>Calendar!$E$6:$E$12</c:f>
              <c:strCache>
                <c:ptCount val="7"/>
                <c:pt idx="0">
                  <c:v>2021-2022</c:v>
                </c:pt>
                <c:pt idx="1">
                  <c:v>CHIEF TAHGEE ELEMENTARY ACADEMY</c:v>
                </c:pt>
                <c:pt idx="3">
                  <c:v>August '21</c:v>
                </c:pt>
                <c:pt idx="4">
                  <c:v>W</c:v>
                </c:pt>
                <c:pt idx="5">
                  <c:v>4</c:v>
                </c:pt>
                <c:pt idx="6">
                  <c:v>11</c:v>
                </c:pt>
              </c:strCache>
            </c:strRef>
          </c:tx>
          <c:spPr>
            <a:solidFill>
              <a:schemeClr val="accent4"/>
            </a:solidFill>
            <a:ln>
              <a:noFill/>
            </a:ln>
            <a:effectLst/>
          </c:spPr>
          <c:invertIfNegative val="0"/>
          <c:cat>
            <c:strRef>
              <c:f>Calendar!$A$13:$A$45</c:f>
              <c:strCache>
                <c:ptCount val="29"/>
                <c:pt idx="1">
                  <c:v>1</c:v>
                </c:pt>
                <c:pt idx="2">
                  <c:v>2</c:v>
                </c:pt>
                <c:pt idx="6">
                  <c:v>11</c:v>
                </c:pt>
                <c:pt idx="7">
                  <c:v>12</c:v>
                </c:pt>
                <c:pt idx="8">
                  <c:v>13</c:v>
                </c:pt>
                <c:pt idx="10">
                  <c:v>14</c:v>
                </c:pt>
                <c:pt idx="14">
                  <c:v>21</c:v>
                </c:pt>
                <c:pt idx="15">
                  <c:v>22</c:v>
                </c:pt>
                <c:pt idx="16">
                  <c:v>23</c:v>
                </c:pt>
                <c:pt idx="17">
                  <c:v>24</c:v>
                </c:pt>
                <c:pt idx="18">
                  <c:v>25</c:v>
                </c:pt>
                <c:pt idx="22">
                  <c:v>33</c:v>
                </c:pt>
                <c:pt idx="23">
                  <c:v>34</c:v>
                </c:pt>
                <c:pt idx="24">
                  <c:v>35</c:v>
                </c:pt>
                <c:pt idx="25">
                  <c:v>36</c:v>
                </c:pt>
                <c:pt idx="28">
                  <c:v>1st &amp; Last Day of School</c:v>
                </c:pt>
              </c:strCache>
            </c:strRef>
          </c:cat>
          <c:val>
            <c:numRef>
              <c:f>Calendar!$E$13:$E$45</c:f>
              <c:numCache>
                <c:formatCode>d</c:formatCode>
                <c:ptCount val="29"/>
                <c:pt idx="0">
                  <c:v>44426</c:v>
                </c:pt>
                <c:pt idx="1">
                  <c:v>44433</c:v>
                </c:pt>
                <c:pt idx="2">
                  <c:v>0</c:v>
                </c:pt>
                <c:pt idx="5" formatCode="General">
                  <c:v>0</c:v>
                </c:pt>
                <c:pt idx="6">
                  <c:v>44503</c:v>
                </c:pt>
                <c:pt idx="7">
                  <c:v>44510</c:v>
                </c:pt>
                <c:pt idx="8">
                  <c:v>44517</c:v>
                </c:pt>
                <c:pt idx="9">
                  <c:v>44524</c:v>
                </c:pt>
                <c:pt idx="10">
                  <c:v>0</c:v>
                </c:pt>
                <c:pt idx="13" formatCode="General">
                  <c:v>0</c:v>
                </c:pt>
                <c:pt idx="14">
                  <c:v>44594</c:v>
                </c:pt>
                <c:pt idx="15">
                  <c:v>44601</c:v>
                </c:pt>
                <c:pt idx="16">
                  <c:v>44608</c:v>
                </c:pt>
                <c:pt idx="17">
                  <c:v>44615</c:v>
                </c:pt>
                <c:pt idx="18">
                  <c:v>0</c:v>
                </c:pt>
                <c:pt idx="21" formatCode="General">
                  <c:v>0</c:v>
                </c:pt>
                <c:pt idx="22">
                  <c:v>44685</c:v>
                </c:pt>
                <c:pt idx="23">
                  <c:v>44692</c:v>
                </c:pt>
                <c:pt idx="24">
                  <c:v>44699</c:v>
                </c:pt>
                <c:pt idx="25">
                  <c:v>44706</c:v>
                </c:pt>
                <c:pt idx="26">
                  <c:v>0</c:v>
                </c:pt>
              </c:numCache>
            </c:numRef>
          </c:val>
          <c:extLst>
            <c:ext xmlns:c16="http://schemas.microsoft.com/office/drawing/2014/chart" uri="{C3380CC4-5D6E-409C-BE32-E72D297353CC}">
              <c16:uniqueId val="{00000003-64EB-4B72-9963-3F140B0B8FBE}"/>
            </c:ext>
          </c:extLst>
        </c:ser>
        <c:ser>
          <c:idx val="4"/>
          <c:order val="4"/>
          <c:tx>
            <c:strRef>
              <c:f>Calendar!$F$6:$F$12</c:f>
              <c:strCache>
                <c:ptCount val="7"/>
                <c:pt idx="0">
                  <c:v>2021-2022</c:v>
                </c:pt>
                <c:pt idx="1">
                  <c:v>CHIEF TAHGEE ELEMENTARY ACADEMY</c:v>
                </c:pt>
                <c:pt idx="3">
                  <c:v>August '21</c:v>
                </c:pt>
                <c:pt idx="4">
                  <c:v>T</c:v>
                </c:pt>
                <c:pt idx="5">
                  <c:v>5</c:v>
                </c:pt>
                <c:pt idx="6">
                  <c:v>12</c:v>
                </c:pt>
              </c:strCache>
            </c:strRef>
          </c:tx>
          <c:spPr>
            <a:solidFill>
              <a:schemeClr val="accent5"/>
            </a:solidFill>
            <a:ln>
              <a:noFill/>
            </a:ln>
            <a:effectLst/>
          </c:spPr>
          <c:invertIfNegative val="0"/>
          <c:cat>
            <c:strRef>
              <c:f>Calendar!$A$13:$A$45</c:f>
              <c:strCache>
                <c:ptCount val="29"/>
                <c:pt idx="1">
                  <c:v>1</c:v>
                </c:pt>
                <c:pt idx="2">
                  <c:v>2</c:v>
                </c:pt>
                <c:pt idx="6">
                  <c:v>11</c:v>
                </c:pt>
                <c:pt idx="7">
                  <c:v>12</c:v>
                </c:pt>
                <c:pt idx="8">
                  <c:v>13</c:v>
                </c:pt>
                <c:pt idx="10">
                  <c:v>14</c:v>
                </c:pt>
                <c:pt idx="14">
                  <c:v>21</c:v>
                </c:pt>
                <c:pt idx="15">
                  <c:v>22</c:v>
                </c:pt>
                <c:pt idx="16">
                  <c:v>23</c:v>
                </c:pt>
                <c:pt idx="17">
                  <c:v>24</c:v>
                </c:pt>
                <c:pt idx="18">
                  <c:v>25</c:v>
                </c:pt>
                <c:pt idx="22">
                  <c:v>33</c:v>
                </c:pt>
                <c:pt idx="23">
                  <c:v>34</c:v>
                </c:pt>
                <c:pt idx="24">
                  <c:v>35</c:v>
                </c:pt>
                <c:pt idx="25">
                  <c:v>36</c:v>
                </c:pt>
                <c:pt idx="28">
                  <c:v>1st &amp; Last Day of School</c:v>
                </c:pt>
              </c:strCache>
            </c:strRef>
          </c:cat>
          <c:val>
            <c:numRef>
              <c:f>Calendar!$F$13:$F$45</c:f>
              <c:numCache>
                <c:formatCode>d</c:formatCode>
                <c:ptCount val="29"/>
                <c:pt idx="0">
                  <c:v>44427</c:v>
                </c:pt>
                <c:pt idx="1">
                  <c:v>44434</c:v>
                </c:pt>
                <c:pt idx="2">
                  <c:v>0</c:v>
                </c:pt>
                <c:pt idx="5" formatCode="General">
                  <c:v>0</c:v>
                </c:pt>
                <c:pt idx="6">
                  <c:v>44504</c:v>
                </c:pt>
                <c:pt idx="7">
                  <c:v>44511</c:v>
                </c:pt>
                <c:pt idx="8">
                  <c:v>44518</c:v>
                </c:pt>
                <c:pt idx="9">
                  <c:v>44525</c:v>
                </c:pt>
                <c:pt idx="10">
                  <c:v>0</c:v>
                </c:pt>
                <c:pt idx="13" formatCode="General">
                  <c:v>0</c:v>
                </c:pt>
                <c:pt idx="14">
                  <c:v>44595</c:v>
                </c:pt>
                <c:pt idx="15">
                  <c:v>44602</c:v>
                </c:pt>
                <c:pt idx="16">
                  <c:v>44609</c:v>
                </c:pt>
                <c:pt idx="17">
                  <c:v>44616</c:v>
                </c:pt>
                <c:pt idx="18">
                  <c:v>0</c:v>
                </c:pt>
                <c:pt idx="21" formatCode="General">
                  <c:v>0</c:v>
                </c:pt>
                <c:pt idx="22">
                  <c:v>44686</c:v>
                </c:pt>
                <c:pt idx="23">
                  <c:v>44693</c:v>
                </c:pt>
                <c:pt idx="24">
                  <c:v>44700</c:v>
                </c:pt>
                <c:pt idx="25">
                  <c:v>44707</c:v>
                </c:pt>
                <c:pt idx="26">
                  <c:v>0</c:v>
                </c:pt>
              </c:numCache>
            </c:numRef>
          </c:val>
          <c:extLst>
            <c:ext xmlns:c16="http://schemas.microsoft.com/office/drawing/2014/chart" uri="{C3380CC4-5D6E-409C-BE32-E72D297353CC}">
              <c16:uniqueId val="{00000004-64EB-4B72-9963-3F140B0B8FBE}"/>
            </c:ext>
          </c:extLst>
        </c:ser>
        <c:ser>
          <c:idx val="5"/>
          <c:order val="5"/>
          <c:tx>
            <c:strRef>
              <c:f>Calendar!$G$6:$G$12</c:f>
              <c:strCache>
                <c:ptCount val="7"/>
                <c:pt idx="0">
                  <c:v>2021-2022</c:v>
                </c:pt>
                <c:pt idx="1">
                  <c:v>CHIEF TAHGEE ELEMENTARY ACADEMY</c:v>
                </c:pt>
                <c:pt idx="3">
                  <c:v>August '21</c:v>
                </c:pt>
                <c:pt idx="4">
                  <c:v>F</c:v>
                </c:pt>
                <c:pt idx="5">
                  <c:v>6</c:v>
                </c:pt>
                <c:pt idx="6">
                  <c:v>13</c:v>
                </c:pt>
              </c:strCache>
            </c:strRef>
          </c:tx>
          <c:spPr>
            <a:solidFill>
              <a:schemeClr val="accent6"/>
            </a:solidFill>
            <a:ln>
              <a:noFill/>
            </a:ln>
            <a:effectLst/>
          </c:spPr>
          <c:invertIfNegative val="0"/>
          <c:cat>
            <c:strRef>
              <c:f>Calendar!$A$13:$A$45</c:f>
              <c:strCache>
                <c:ptCount val="29"/>
                <c:pt idx="1">
                  <c:v>1</c:v>
                </c:pt>
                <c:pt idx="2">
                  <c:v>2</c:v>
                </c:pt>
                <c:pt idx="6">
                  <c:v>11</c:v>
                </c:pt>
                <c:pt idx="7">
                  <c:v>12</c:v>
                </c:pt>
                <c:pt idx="8">
                  <c:v>13</c:v>
                </c:pt>
                <c:pt idx="10">
                  <c:v>14</c:v>
                </c:pt>
                <c:pt idx="14">
                  <c:v>21</c:v>
                </c:pt>
                <c:pt idx="15">
                  <c:v>22</c:v>
                </c:pt>
                <c:pt idx="16">
                  <c:v>23</c:v>
                </c:pt>
                <c:pt idx="17">
                  <c:v>24</c:v>
                </c:pt>
                <c:pt idx="18">
                  <c:v>25</c:v>
                </c:pt>
                <c:pt idx="22">
                  <c:v>33</c:v>
                </c:pt>
                <c:pt idx="23">
                  <c:v>34</c:v>
                </c:pt>
                <c:pt idx="24">
                  <c:v>35</c:v>
                </c:pt>
                <c:pt idx="25">
                  <c:v>36</c:v>
                </c:pt>
                <c:pt idx="28">
                  <c:v>1st &amp; Last Day of School</c:v>
                </c:pt>
              </c:strCache>
            </c:strRef>
          </c:cat>
          <c:val>
            <c:numRef>
              <c:f>Calendar!$G$13:$G$45</c:f>
              <c:numCache>
                <c:formatCode>d</c:formatCode>
                <c:ptCount val="29"/>
                <c:pt idx="0">
                  <c:v>44428</c:v>
                </c:pt>
                <c:pt idx="1">
                  <c:v>44435</c:v>
                </c:pt>
                <c:pt idx="2">
                  <c:v>0</c:v>
                </c:pt>
                <c:pt idx="5" formatCode="General">
                  <c:v>0</c:v>
                </c:pt>
                <c:pt idx="6">
                  <c:v>44505</c:v>
                </c:pt>
                <c:pt idx="7">
                  <c:v>44512</c:v>
                </c:pt>
                <c:pt idx="8">
                  <c:v>44519</c:v>
                </c:pt>
                <c:pt idx="9">
                  <c:v>44526</c:v>
                </c:pt>
                <c:pt idx="10">
                  <c:v>0</c:v>
                </c:pt>
                <c:pt idx="13" formatCode="General">
                  <c:v>0</c:v>
                </c:pt>
                <c:pt idx="14">
                  <c:v>44596</c:v>
                </c:pt>
                <c:pt idx="15">
                  <c:v>44603</c:v>
                </c:pt>
                <c:pt idx="16">
                  <c:v>44610</c:v>
                </c:pt>
                <c:pt idx="17">
                  <c:v>44617</c:v>
                </c:pt>
                <c:pt idx="18">
                  <c:v>0</c:v>
                </c:pt>
                <c:pt idx="21" formatCode="General">
                  <c:v>0</c:v>
                </c:pt>
                <c:pt idx="22">
                  <c:v>44687</c:v>
                </c:pt>
                <c:pt idx="23">
                  <c:v>44694</c:v>
                </c:pt>
                <c:pt idx="24">
                  <c:v>44701</c:v>
                </c:pt>
                <c:pt idx="25">
                  <c:v>44708</c:v>
                </c:pt>
                <c:pt idx="26">
                  <c:v>0</c:v>
                </c:pt>
                <c:pt idx="28">
                  <c:v>0</c:v>
                </c:pt>
              </c:numCache>
            </c:numRef>
          </c:val>
          <c:extLst>
            <c:ext xmlns:c16="http://schemas.microsoft.com/office/drawing/2014/chart" uri="{C3380CC4-5D6E-409C-BE32-E72D297353CC}">
              <c16:uniqueId val="{00000005-64EB-4B72-9963-3F140B0B8FBE}"/>
            </c:ext>
          </c:extLst>
        </c:ser>
        <c:ser>
          <c:idx val="6"/>
          <c:order val="6"/>
          <c:tx>
            <c:strRef>
              <c:f>Calendar!$H$6:$H$12</c:f>
              <c:strCache>
                <c:ptCount val="7"/>
                <c:pt idx="0">
                  <c:v>2021-2022</c:v>
                </c:pt>
                <c:pt idx="1">
                  <c:v>CHIEF TAHGEE ELEMENTARY ACADEMY</c:v>
                </c:pt>
                <c:pt idx="3">
                  <c:v>August '21</c:v>
                </c:pt>
                <c:pt idx="4">
                  <c:v>S</c:v>
                </c:pt>
                <c:pt idx="5">
                  <c:v>7</c:v>
                </c:pt>
                <c:pt idx="6">
                  <c:v>14</c:v>
                </c:pt>
              </c:strCache>
            </c:strRef>
          </c:tx>
          <c:spPr>
            <a:solidFill>
              <a:schemeClr val="accent1">
                <a:lumMod val="60000"/>
              </a:schemeClr>
            </a:solidFill>
            <a:ln>
              <a:noFill/>
            </a:ln>
            <a:effectLst/>
          </c:spPr>
          <c:invertIfNegative val="0"/>
          <c:cat>
            <c:strRef>
              <c:f>Calendar!$A$13:$A$45</c:f>
              <c:strCache>
                <c:ptCount val="29"/>
                <c:pt idx="1">
                  <c:v>1</c:v>
                </c:pt>
                <c:pt idx="2">
                  <c:v>2</c:v>
                </c:pt>
                <c:pt idx="6">
                  <c:v>11</c:v>
                </c:pt>
                <c:pt idx="7">
                  <c:v>12</c:v>
                </c:pt>
                <c:pt idx="8">
                  <c:v>13</c:v>
                </c:pt>
                <c:pt idx="10">
                  <c:v>14</c:v>
                </c:pt>
                <c:pt idx="14">
                  <c:v>21</c:v>
                </c:pt>
                <c:pt idx="15">
                  <c:v>22</c:v>
                </c:pt>
                <c:pt idx="16">
                  <c:v>23</c:v>
                </c:pt>
                <c:pt idx="17">
                  <c:v>24</c:v>
                </c:pt>
                <c:pt idx="18">
                  <c:v>25</c:v>
                </c:pt>
                <c:pt idx="22">
                  <c:v>33</c:v>
                </c:pt>
                <c:pt idx="23">
                  <c:v>34</c:v>
                </c:pt>
                <c:pt idx="24">
                  <c:v>35</c:v>
                </c:pt>
                <c:pt idx="25">
                  <c:v>36</c:v>
                </c:pt>
                <c:pt idx="28">
                  <c:v>1st &amp; Last Day of School</c:v>
                </c:pt>
              </c:strCache>
            </c:strRef>
          </c:cat>
          <c:val>
            <c:numRef>
              <c:f>Calendar!$H$13:$H$45</c:f>
              <c:numCache>
                <c:formatCode>d</c:formatCode>
                <c:ptCount val="29"/>
                <c:pt idx="0">
                  <c:v>44429</c:v>
                </c:pt>
                <c:pt idx="1">
                  <c:v>44436</c:v>
                </c:pt>
                <c:pt idx="2">
                  <c:v>0</c:v>
                </c:pt>
                <c:pt idx="5" formatCode="General">
                  <c:v>0</c:v>
                </c:pt>
                <c:pt idx="6">
                  <c:v>44506</c:v>
                </c:pt>
                <c:pt idx="7">
                  <c:v>44513</c:v>
                </c:pt>
                <c:pt idx="8">
                  <c:v>44520</c:v>
                </c:pt>
                <c:pt idx="9">
                  <c:v>44527</c:v>
                </c:pt>
                <c:pt idx="10">
                  <c:v>0</c:v>
                </c:pt>
                <c:pt idx="13" formatCode="General">
                  <c:v>0</c:v>
                </c:pt>
                <c:pt idx="14">
                  <c:v>44597</c:v>
                </c:pt>
                <c:pt idx="15">
                  <c:v>44604</c:v>
                </c:pt>
                <c:pt idx="16">
                  <c:v>44611</c:v>
                </c:pt>
                <c:pt idx="17">
                  <c:v>44618</c:v>
                </c:pt>
                <c:pt idx="18">
                  <c:v>0</c:v>
                </c:pt>
                <c:pt idx="21" formatCode="General">
                  <c:v>0</c:v>
                </c:pt>
                <c:pt idx="22">
                  <c:v>44688</c:v>
                </c:pt>
                <c:pt idx="23">
                  <c:v>44695</c:v>
                </c:pt>
                <c:pt idx="24">
                  <c:v>44702</c:v>
                </c:pt>
                <c:pt idx="25">
                  <c:v>44709</c:v>
                </c:pt>
                <c:pt idx="26">
                  <c:v>0</c:v>
                </c:pt>
              </c:numCache>
            </c:numRef>
          </c:val>
          <c:extLst>
            <c:ext xmlns:c16="http://schemas.microsoft.com/office/drawing/2014/chart" uri="{C3380CC4-5D6E-409C-BE32-E72D297353CC}">
              <c16:uniqueId val="{00000006-64EB-4B72-9963-3F140B0B8FBE}"/>
            </c:ext>
          </c:extLst>
        </c:ser>
        <c:ser>
          <c:idx val="7"/>
          <c:order val="7"/>
          <c:tx>
            <c:strRef>
              <c:f>Calendar!$I$6:$I$12</c:f>
              <c:strCache>
                <c:ptCount val="7"/>
                <c:pt idx="0">
                  <c:v>2021-2022</c:v>
                </c:pt>
                <c:pt idx="1">
                  <c:v>CHIEF TAHGEE ELEMENTARY ACADEMY</c:v>
                </c:pt>
                <c:pt idx="3">
                  <c:v>August '21</c:v>
                </c:pt>
                <c:pt idx="4">
                  <c:v>S</c:v>
                </c:pt>
                <c:pt idx="5">
                  <c:v>2</c:v>
                </c:pt>
                <c:pt idx="6">
                  <c:v>3</c:v>
                </c:pt>
              </c:strCache>
            </c:strRef>
          </c:tx>
          <c:spPr>
            <a:solidFill>
              <a:schemeClr val="accent2">
                <a:lumMod val="60000"/>
              </a:schemeClr>
            </a:solidFill>
            <a:ln>
              <a:noFill/>
            </a:ln>
            <a:effectLst/>
          </c:spPr>
          <c:invertIfNegative val="0"/>
          <c:cat>
            <c:strRef>
              <c:f>Calendar!$A$13:$A$45</c:f>
              <c:strCache>
                <c:ptCount val="29"/>
                <c:pt idx="1">
                  <c:v>1</c:v>
                </c:pt>
                <c:pt idx="2">
                  <c:v>2</c:v>
                </c:pt>
                <c:pt idx="6">
                  <c:v>11</c:v>
                </c:pt>
                <c:pt idx="7">
                  <c:v>12</c:v>
                </c:pt>
                <c:pt idx="8">
                  <c:v>13</c:v>
                </c:pt>
                <c:pt idx="10">
                  <c:v>14</c:v>
                </c:pt>
                <c:pt idx="14">
                  <c:v>21</c:v>
                </c:pt>
                <c:pt idx="15">
                  <c:v>22</c:v>
                </c:pt>
                <c:pt idx="16">
                  <c:v>23</c:v>
                </c:pt>
                <c:pt idx="17">
                  <c:v>24</c:v>
                </c:pt>
                <c:pt idx="18">
                  <c:v>25</c:v>
                </c:pt>
                <c:pt idx="22">
                  <c:v>33</c:v>
                </c:pt>
                <c:pt idx="23">
                  <c:v>34</c:v>
                </c:pt>
                <c:pt idx="24">
                  <c:v>35</c:v>
                </c:pt>
                <c:pt idx="25">
                  <c:v>36</c:v>
                </c:pt>
                <c:pt idx="28">
                  <c:v>1st &amp; Last Day of School</c:v>
                </c:pt>
              </c:strCache>
            </c:strRef>
          </c:cat>
          <c:val>
            <c:numRef>
              <c:f>Calendar!$I$13:$I$45</c:f>
              <c:numCache>
                <c:formatCode>General</c:formatCode>
                <c:ptCount val="29"/>
                <c:pt idx="0">
                  <c:v>4</c:v>
                </c:pt>
                <c:pt idx="1">
                  <c:v>5</c:v>
                </c:pt>
                <c:pt idx="2">
                  <c:v>6</c:v>
                </c:pt>
                <c:pt idx="6">
                  <c:v>14</c:v>
                </c:pt>
                <c:pt idx="7">
                  <c:v>15</c:v>
                </c:pt>
                <c:pt idx="8">
                  <c:v>16</c:v>
                </c:pt>
                <c:pt idx="14">
                  <c:v>25</c:v>
                </c:pt>
                <c:pt idx="15">
                  <c:v>26</c:v>
                </c:pt>
                <c:pt idx="16">
                  <c:v>27</c:v>
                </c:pt>
                <c:pt idx="18">
                  <c:v>28</c:v>
                </c:pt>
                <c:pt idx="22">
                  <c:v>41</c:v>
                </c:pt>
              </c:numCache>
            </c:numRef>
          </c:val>
          <c:extLst>
            <c:ext xmlns:c16="http://schemas.microsoft.com/office/drawing/2014/chart" uri="{C3380CC4-5D6E-409C-BE32-E72D297353CC}">
              <c16:uniqueId val="{00000007-64EB-4B72-9963-3F140B0B8FBE}"/>
            </c:ext>
          </c:extLst>
        </c:ser>
        <c:ser>
          <c:idx val="8"/>
          <c:order val="8"/>
          <c:tx>
            <c:strRef>
              <c:f>Calendar!$J$6:$J$12</c:f>
              <c:strCache>
                <c:ptCount val="7"/>
                <c:pt idx="0">
                  <c:v>2021-2022</c:v>
                </c:pt>
                <c:pt idx="1">
                  <c:v>CHIEF TAHGEE ELEMENTARY ACADEMY</c:v>
                </c:pt>
                <c:pt idx="2">
                  <c:v>Teacher Calendar</c:v>
                </c:pt>
                <c:pt idx="3">
                  <c:v>September '21</c:v>
                </c:pt>
                <c:pt idx="4">
                  <c:v>S</c:v>
                </c:pt>
                <c:pt idx="5">
                  <c:v>2</c:v>
                </c:pt>
                <c:pt idx="6">
                  <c:v>5</c:v>
                </c:pt>
              </c:strCache>
            </c:strRef>
          </c:tx>
          <c:spPr>
            <a:solidFill>
              <a:schemeClr val="accent3">
                <a:lumMod val="60000"/>
              </a:schemeClr>
            </a:solidFill>
            <a:ln>
              <a:noFill/>
            </a:ln>
            <a:effectLst/>
          </c:spPr>
          <c:invertIfNegative val="0"/>
          <c:cat>
            <c:strRef>
              <c:f>Calendar!$A$13:$A$45</c:f>
              <c:strCache>
                <c:ptCount val="29"/>
                <c:pt idx="1">
                  <c:v>1</c:v>
                </c:pt>
                <c:pt idx="2">
                  <c:v>2</c:v>
                </c:pt>
                <c:pt idx="6">
                  <c:v>11</c:v>
                </c:pt>
                <c:pt idx="7">
                  <c:v>12</c:v>
                </c:pt>
                <c:pt idx="8">
                  <c:v>13</c:v>
                </c:pt>
                <c:pt idx="10">
                  <c:v>14</c:v>
                </c:pt>
                <c:pt idx="14">
                  <c:v>21</c:v>
                </c:pt>
                <c:pt idx="15">
                  <c:v>22</c:v>
                </c:pt>
                <c:pt idx="16">
                  <c:v>23</c:v>
                </c:pt>
                <c:pt idx="17">
                  <c:v>24</c:v>
                </c:pt>
                <c:pt idx="18">
                  <c:v>25</c:v>
                </c:pt>
                <c:pt idx="22">
                  <c:v>33</c:v>
                </c:pt>
                <c:pt idx="23">
                  <c:v>34</c:v>
                </c:pt>
                <c:pt idx="24">
                  <c:v>35</c:v>
                </c:pt>
                <c:pt idx="25">
                  <c:v>36</c:v>
                </c:pt>
                <c:pt idx="28">
                  <c:v>1st &amp; Last Day of School</c:v>
                </c:pt>
              </c:strCache>
            </c:strRef>
          </c:cat>
          <c:val>
            <c:numRef>
              <c:f>Calendar!$J$13:$J$45</c:f>
              <c:numCache>
                <c:formatCode>d</c:formatCode>
                <c:ptCount val="29"/>
                <c:pt idx="0">
                  <c:v>44451</c:v>
                </c:pt>
                <c:pt idx="1">
                  <c:v>44458</c:v>
                </c:pt>
                <c:pt idx="2">
                  <c:v>44465</c:v>
                </c:pt>
                <c:pt idx="3">
                  <c:v>0</c:v>
                </c:pt>
                <c:pt idx="4" formatCode="mmmm\ \'yy">
                  <c:v>44531</c:v>
                </c:pt>
                <c:pt idx="5" formatCode="General">
                  <c:v>0</c:v>
                </c:pt>
                <c:pt idx="6">
                  <c:v>0</c:v>
                </c:pt>
                <c:pt idx="7">
                  <c:v>44535</c:v>
                </c:pt>
                <c:pt idx="8">
                  <c:v>44542</c:v>
                </c:pt>
                <c:pt idx="9">
                  <c:v>44549</c:v>
                </c:pt>
                <c:pt idx="10">
                  <c:v>44556</c:v>
                </c:pt>
                <c:pt idx="11">
                  <c:v>0</c:v>
                </c:pt>
                <c:pt idx="12" formatCode="mmmm\ \'yy">
                  <c:v>44621</c:v>
                </c:pt>
                <c:pt idx="13" formatCode="General">
                  <c:v>0</c:v>
                </c:pt>
                <c:pt idx="14">
                  <c:v>0</c:v>
                </c:pt>
                <c:pt idx="15">
                  <c:v>44626</c:v>
                </c:pt>
                <c:pt idx="16">
                  <c:v>44633</c:v>
                </c:pt>
                <c:pt idx="17">
                  <c:v>44640</c:v>
                </c:pt>
                <c:pt idx="18">
                  <c:v>44647</c:v>
                </c:pt>
                <c:pt idx="20" formatCode="mmmm\ \'yy">
                  <c:v>44713</c:v>
                </c:pt>
                <c:pt idx="21" formatCode="General">
                  <c:v>0</c:v>
                </c:pt>
                <c:pt idx="22">
                  <c:v>0</c:v>
                </c:pt>
                <c:pt idx="23">
                  <c:v>44717</c:v>
                </c:pt>
                <c:pt idx="24">
                  <c:v>44724</c:v>
                </c:pt>
                <c:pt idx="25">
                  <c:v>44731</c:v>
                </c:pt>
                <c:pt idx="26">
                  <c:v>44738</c:v>
                </c:pt>
                <c:pt idx="27">
                  <c:v>0</c:v>
                </c:pt>
                <c:pt idx="28" formatCode="General">
                  <c:v>0</c:v>
                </c:pt>
              </c:numCache>
            </c:numRef>
          </c:val>
          <c:extLst>
            <c:ext xmlns:c16="http://schemas.microsoft.com/office/drawing/2014/chart" uri="{C3380CC4-5D6E-409C-BE32-E72D297353CC}">
              <c16:uniqueId val="{00000008-64EB-4B72-9963-3F140B0B8FBE}"/>
            </c:ext>
          </c:extLst>
        </c:ser>
        <c:ser>
          <c:idx val="9"/>
          <c:order val="9"/>
          <c:tx>
            <c:strRef>
              <c:f>Calendar!$K$6:$K$12</c:f>
              <c:strCache>
                <c:ptCount val="7"/>
                <c:pt idx="0">
                  <c:v>2021-2022</c:v>
                </c:pt>
                <c:pt idx="1">
                  <c:v>CHIEF TAHGEE ELEMENTARY ACADEMY</c:v>
                </c:pt>
                <c:pt idx="2">
                  <c:v>Teacher Calendar</c:v>
                </c:pt>
                <c:pt idx="3">
                  <c:v>September '21</c:v>
                </c:pt>
                <c:pt idx="4">
                  <c:v>M</c:v>
                </c:pt>
                <c:pt idx="5">
                  <c:v>2</c:v>
                </c:pt>
                <c:pt idx="6">
                  <c:v>6</c:v>
                </c:pt>
              </c:strCache>
            </c:strRef>
          </c:tx>
          <c:spPr>
            <a:solidFill>
              <a:schemeClr val="accent4">
                <a:lumMod val="60000"/>
              </a:schemeClr>
            </a:solidFill>
            <a:ln>
              <a:noFill/>
            </a:ln>
            <a:effectLst/>
          </c:spPr>
          <c:invertIfNegative val="0"/>
          <c:cat>
            <c:strRef>
              <c:f>Calendar!$A$13:$A$45</c:f>
              <c:strCache>
                <c:ptCount val="29"/>
                <c:pt idx="1">
                  <c:v>1</c:v>
                </c:pt>
                <c:pt idx="2">
                  <c:v>2</c:v>
                </c:pt>
                <c:pt idx="6">
                  <c:v>11</c:v>
                </c:pt>
                <c:pt idx="7">
                  <c:v>12</c:v>
                </c:pt>
                <c:pt idx="8">
                  <c:v>13</c:v>
                </c:pt>
                <c:pt idx="10">
                  <c:v>14</c:v>
                </c:pt>
                <c:pt idx="14">
                  <c:v>21</c:v>
                </c:pt>
                <c:pt idx="15">
                  <c:v>22</c:v>
                </c:pt>
                <c:pt idx="16">
                  <c:v>23</c:v>
                </c:pt>
                <c:pt idx="17">
                  <c:v>24</c:v>
                </c:pt>
                <c:pt idx="18">
                  <c:v>25</c:v>
                </c:pt>
                <c:pt idx="22">
                  <c:v>33</c:v>
                </c:pt>
                <c:pt idx="23">
                  <c:v>34</c:v>
                </c:pt>
                <c:pt idx="24">
                  <c:v>35</c:v>
                </c:pt>
                <c:pt idx="25">
                  <c:v>36</c:v>
                </c:pt>
                <c:pt idx="28">
                  <c:v>1st &amp; Last Day of School</c:v>
                </c:pt>
              </c:strCache>
            </c:strRef>
          </c:cat>
          <c:val>
            <c:numRef>
              <c:f>Calendar!$K$13:$K$45</c:f>
              <c:numCache>
                <c:formatCode>d</c:formatCode>
                <c:ptCount val="29"/>
                <c:pt idx="0">
                  <c:v>44452</c:v>
                </c:pt>
                <c:pt idx="1">
                  <c:v>44459</c:v>
                </c:pt>
                <c:pt idx="2">
                  <c:v>44466</c:v>
                </c:pt>
                <c:pt idx="3">
                  <c:v>0</c:v>
                </c:pt>
                <c:pt idx="5" formatCode="General">
                  <c:v>0</c:v>
                </c:pt>
                <c:pt idx="6">
                  <c:v>0</c:v>
                </c:pt>
                <c:pt idx="7">
                  <c:v>44536</c:v>
                </c:pt>
                <c:pt idx="8">
                  <c:v>44543</c:v>
                </c:pt>
                <c:pt idx="9">
                  <c:v>44550</c:v>
                </c:pt>
                <c:pt idx="10">
                  <c:v>44557</c:v>
                </c:pt>
                <c:pt idx="11">
                  <c:v>0</c:v>
                </c:pt>
                <c:pt idx="13" formatCode="General">
                  <c:v>0</c:v>
                </c:pt>
                <c:pt idx="14">
                  <c:v>0</c:v>
                </c:pt>
                <c:pt idx="15">
                  <c:v>44627</c:v>
                </c:pt>
                <c:pt idx="16">
                  <c:v>44634</c:v>
                </c:pt>
                <c:pt idx="17">
                  <c:v>44641</c:v>
                </c:pt>
                <c:pt idx="18">
                  <c:v>44648</c:v>
                </c:pt>
                <c:pt idx="21" formatCode="General">
                  <c:v>0</c:v>
                </c:pt>
                <c:pt idx="22">
                  <c:v>0</c:v>
                </c:pt>
                <c:pt idx="23">
                  <c:v>44718</c:v>
                </c:pt>
                <c:pt idx="24">
                  <c:v>44725</c:v>
                </c:pt>
                <c:pt idx="25">
                  <c:v>44732</c:v>
                </c:pt>
                <c:pt idx="26">
                  <c:v>44739</c:v>
                </c:pt>
                <c:pt idx="27">
                  <c:v>0</c:v>
                </c:pt>
              </c:numCache>
            </c:numRef>
          </c:val>
          <c:extLst>
            <c:ext xmlns:c16="http://schemas.microsoft.com/office/drawing/2014/chart" uri="{C3380CC4-5D6E-409C-BE32-E72D297353CC}">
              <c16:uniqueId val="{00000009-64EB-4B72-9963-3F140B0B8FBE}"/>
            </c:ext>
          </c:extLst>
        </c:ser>
        <c:ser>
          <c:idx val="10"/>
          <c:order val="10"/>
          <c:tx>
            <c:strRef>
              <c:f>Calendar!$L$6:$L$12</c:f>
              <c:strCache>
                <c:ptCount val="7"/>
                <c:pt idx="0">
                  <c:v>2021-2022</c:v>
                </c:pt>
                <c:pt idx="1">
                  <c:v>CHIEF TAHGEE ELEMENTARY ACADEMY</c:v>
                </c:pt>
                <c:pt idx="2">
                  <c:v>Teacher Calendar</c:v>
                </c:pt>
                <c:pt idx="3">
                  <c:v>September '21</c:v>
                </c:pt>
                <c:pt idx="4">
                  <c:v>T</c:v>
                </c:pt>
                <c:pt idx="5">
                  <c:v>2</c:v>
                </c:pt>
                <c:pt idx="6">
                  <c:v>7</c:v>
                </c:pt>
              </c:strCache>
            </c:strRef>
          </c:tx>
          <c:spPr>
            <a:solidFill>
              <a:schemeClr val="accent5">
                <a:lumMod val="60000"/>
              </a:schemeClr>
            </a:solidFill>
            <a:ln>
              <a:noFill/>
            </a:ln>
            <a:effectLst/>
          </c:spPr>
          <c:invertIfNegative val="0"/>
          <c:cat>
            <c:strRef>
              <c:f>Calendar!$A$13:$A$45</c:f>
              <c:strCache>
                <c:ptCount val="29"/>
                <c:pt idx="1">
                  <c:v>1</c:v>
                </c:pt>
                <c:pt idx="2">
                  <c:v>2</c:v>
                </c:pt>
                <c:pt idx="6">
                  <c:v>11</c:v>
                </c:pt>
                <c:pt idx="7">
                  <c:v>12</c:v>
                </c:pt>
                <c:pt idx="8">
                  <c:v>13</c:v>
                </c:pt>
                <c:pt idx="10">
                  <c:v>14</c:v>
                </c:pt>
                <c:pt idx="14">
                  <c:v>21</c:v>
                </c:pt>
                <c:pt idx="15">
                  <c:v>22</c:v>
                </c:pt>
                <c:pt idx="16">
                  <c:v>23</c:v>
                </c:pt>
                <c:pt idx="17">
                  <c:v>24</c:v>
                </c:pt>
                <c:pt idx="18">
                  <c:v>25</c:v>
                </c:pt>
                <c:pt idx="22">
                  <c:v>33</c:v>
                </c:pt>
                <c:pt idx="23">
                  <c:v>34</c:v>
                </c:pt>
                <c:pt idx="24">
                  <c:v>35</c:v>
                </c:pt>
                <c:pt idx="25">
                  <c:v>36</c:v>
                </c:pt>
                <c:pt idx="28">
                  <c:v>1st &amp; Last Day of School</c:v>
                </c:pt>
              </c:strCache>
            </c:strRef>
          </c:cat>
          <c:val>
            <c:numRef>
              <c:f>Calendar!$L$13:$L$45</c:f>
              <c:numCache>
                <c:formatCode>d</c:formatCode>
                <c:ptCount val="29"/>
                <c:pt idx="0">
                  <c:v>44453</c:v>
                </c:pt>
                <c:pt idx="1">
                  <c:v>44460</c:v>
                </c:pt>
                <c:pt idx="2">
                  <c:v>44467</c:v>
                </c:pt>
                <c:pt idx="5" formatCode="General">
                  <c:v>0</c:v>
                </c:pt>
                <c:pt idx="6">
                  <c:v>0</c:v>
                </c:pt>
                <c:pt idx="7">
                  <c:v>44537</c:v>
                </c:pt>
                <c:pt idx="8">
                  <c:v>44544</c:v>
                </c:pt>
                <c:pt idx="9">
                  <c:v>44551</c:v>
                </c:pt>
                <c:pt idx="10">
                  <c:v>44558</c:v>
                </c:pt>
                <c:pt idx="13" formatCode="General">
                  <c:v>0</c:v>
                </c:pt>
                <c:pt idx="14">
                  <c:v>44621</c:v>
                </c:pt>
                <c:pt idx="15">
                  <c:v>44628</c:v>
                </c:pt>
                <c:pt idx="16">
                  <c:v>44635</c:v>
                </c:pt>
                <c:pt idx="17">
                  <c:v>44642</c:v>
                </c:pt>
                <c:pt idx="18">
                  <c:v>44649</c:v>
                </c:pt>
                <c:pt idx="21" formatCode="General">
                  <c:v>0</c:v>
                </c:pt>
                <c:pt idx="22">
                  <c:v>0</c:v>
                </c:pt>
                <c:pt idx="23">
                  <c:v>44719</c:v>
                </c:pt>
                <c:pt idx="24">
                  <c:v>44726</c:v>
                </c:pt>
                <c:pt idx="25">
                  <c:v>44733</c:v>
                </c:pt>
                <c:pt idx="26">
                  <c:v>44740</c:v>
                </c:pt>
                <c:pt idx="27">
                  <c:v>0</c:v>
                </c:pt>
              </c:numCache>
            </c:numRef>
          </c:val>
          <c:extLst>
            <c:ext xmlns:c16="http://schemas.microsoft.com/office/drawing/2014/chart" uri="{C3380CC4-5D6E-409C-BE32-E72D297353CC}">
              <c16:uniqueId val="{0000000A-64EB-4B72-9963-3F140B0B8FBE}"/>
            </c:ext>
          </c:extLst>
        </c:ser>
        <c:ser>
          <c:idx val="11"/>
          <c:order val="11"/>
          <c:tx>
            <c:strRef>
              <c:f>Calendar!$M$6:$M$12</c:f>
              <c:strCache>
                <c:ptCount val="7"/>
                <c:pt idx="0">
                  <c:v>2021-2022</c:v>
                </c:pt>
                <c:pt idx="1">
                  <c:v>CHIEF TAHGEE ELEMENTARY ACADEMY</c:v>
                </c:pt>
                <c:pt idx="2">
                  <c:v>Teacher Calendar</c:v>
                </c:pt>
                <c:pt idx="3">
                  <c:v>September '21</c:v>
                </c:pt>
                <c:pt idx="4">
                  <c:v>W</c:v>
                </c:pt>
                <c:pt idx="5">
                  <c:v>1</c:v>
                </c:pt>
                <c:pt idx="6">
                  <c:v>8</c:v>
                </c:pt>
              </c:strCache>
            </c:strRef>
          </c:tx>
          <c:spPr>
            <a:solidFill>
              <a:schemeClr val="accent6">
                <a:lumMod val="60000"/>
              </a:schemeClr>
            </a:solidFill>
            <a:ln>
              <a:noFill/>
            </a:ln>
            <a:effectLst/>
          </c:spPr>
          <c:invertIfNegative val="0"/>
          <c:cat>
            <c:strRef>
              <c:f>Calendar!$A$13:$A$45</c:f>
              <c:strCache>
                <c:ptCount val="29"/>
                <c:pt idx="1">
                  <c:v>1</c:v>
                </c:pt>
                <c:pt idx="2">
                  <c:v>2</c:v>
                </c:pt>
                <c:pt idx="6">
                  <c:v>11</c:v>
                </c:pt>
                <c:pt idx="7">
                  <c:v>12</c:v>
                </c:pt>
                <c:pt idx="8">
                  <c:v>13</c:v>
                </c:pt>
                <c:pt idx="10">
                  <c:v>14</c:v>
                </c:pt>
                <c:pt idx="14">
                  <c:v>21</c:v>
                </c:pt>
                <c:pt idx="15">
                  <c:v>22</c:v>
                </c:pt>
                <c:pt idx="16">
                  <c:v>23</c:v>
                </c:pt>
                <c:pt idx="17">
                  <c:v>24</c:v>
                </c:pt>
                <c:pt idx="18">
                  <c:v>25</c:v>
                </c:pt>
                <c:pt idx="22">
                  <c:v>33</c:v>
                </c:pt>
                <c:pt idx="23">
                  <c:v>34</c:v>
                </c:pt>
                <c:pt idx="24">
                  <c:v>35</c:v>
                </c:pt>
                <c:pt idx="25">
                  <c:v>36</c:v>
                </c:pt>
                <c:pt idx="28">
                  <c:v>1st &amp; Last Day of School</c:v>
                </c:pt>
              </c:strCache>
            </c:strRef>
          </c:cat>
          <c:val>
            <c:numRef>
              <c:f>Calendar!$M$13:$M$45</c:f>
              <c:numCache>
                <c:formatCode>d</c:formatCode>
                <c:ptCount val="29"/>
                <c:pt idx="0">
                  <c:v>44454</c:v>
                </c:pt>
                <c:pt idx="1">
                  <c:v>44461</c:v>
                </c:pt>
                <c:pt idx="2">
                  <c:v>44468</c:v>
                </c:pt>
                <c:pt idx="5" formatCode="General">
                  <c:v>0</c:v>
                </c:pt>
                <c:pt idx="6">
                  <c:v>44531</c:v>
                </c:pt>
                <c:pt idx="7">
                  <c:v>44538</c:v>
                </c:pt>
                <c:pt idx="8">
                  <c:v>44545</c:v>
                </c:pt>
                <c:pt idx="9">
                  <c:v>44552</c:v>
                </c:pt>
                <c:pt idx="10">
                  <c:v>44559</c:v>
                </c:pt>
                <c:pt idx="13" formatCode="General">
                  <c:v>0</c:v>
                </c:pt>
                <c:pt idx="14">
                  <c:v>44622</c:v>
                </c:pt>
                <c:pt idx="15">
                  <c:v>44629</c:v>
                </c:pt>
                <c:pt idx="16">
                  <c:v>44636</c:v>
                </c:pt>
                <c:pt idx="17">
                  <c:v>44643</c:v>
                </c:pt>
                <c:pt idx="18">
                  <c:v>44650</c:v>
                </c:pt>
                <c:pt idx="21" formatCode="General">
                  <c:v>0</c:v>
                </c:pt>
                <c:pt idx="22">
                  <c:v>44713</c:v>
                </c:pt>
                <c:pt idx="23">
                  <c:v>44720</c:v>
                </c:pt>
                <c:pt idx="24">
                  <c:v>44727</c:v>
                </c:pt>
                <c:pt idx="25">
                  <c:v>44734</c:v>
                </c:pt>
                <c:pt idx="26">
                  <c:v>44741</c:v>
                </c:pt>
                <c:pt idx="28" formatCode="General">
                  <c:v>0</c:v>
                </c:pt>
              </c:numCache>
            </c:numRef>
          </c:val>
          <c:extLst>
            <c:ext xmlns:c16="http://schemas.microsoft.com/office/drawing/2014/chart" uri="{C3380CC4-5D6E-409C-BE32-E72D297353CC}">
              <c16:uniqueId val="{0000000B-64EB-4B72-9963-3F140B0B8FBE}"/>
            </c:ext>
          </c:extLst>
        </c:ser>
        <c:ser>
          <c:idx val="12"/>
          <c:order val="12"/>
          <c:tx>
            <c:strRef>
              <c:f>Calendar!$N$6:$N$12</c:f>
              <c:strCache>
                <c:ptCount val="7"/>
                <c:pt idx="0">
                  <c:v>2021-2022</c:v>
                </c:pt>
                <c:pt idx="1">
                  <c:v>CHIEF TAHGEE ELEMENTARY ACADEMY</c:v>
                </c:pt>
                <c:pt idx="2">
                  <c:v>Teacher Calendar</c:v>
                </c:pt>
                <c:pt idx="3">
                  <c:v>September '21</c:v>
                </c:pt>
                <c:pt idx="4">
                  <c:v>T</c:v>
                </c:pt>
                <c:pt idx="5">
                  <c:v>2</c:v>
                </c:pt>
                <c:pt idx="6">
                  <c:v>9</c:v>
                </c:pt>
              </c:strCache>
            </c:strRef>
          </c:tx>
          <c:spPr>
            <a:solidFill>
              <a:schemeClr val="accent1">
                <a:lumMod val="80000"/>
                <a:lumOff val="20000"/>
              </a:schemeClr>
            </a:solidFill>
            <a:ln>
              <a:noFill/>
            </a:ln>
            <a:effectLst/>
          </c:spPr>
          <c:invertIfNegative val="0"/>
          <c:cat>
            <c:strRef>
              <c:f>Calendar!$A$13:$A$45</c:f>
              <c:strCache>
                <c:ptCount val="29"/>
                <c:pt idx="1">
                  <c:v>1</c:v>
                </c:pt>
                <c:pt idx="2">
                  <c:v>2</c:v>
                </c:pt>
                <c:pt idx="6">
                  <c:v>11</c:v>
                </c:pt>
                <c:pt idx="7">
                  <c:v>12</c:v>
                </c:pt>
                <c:pt idx="8">
                  <c:v>13</c:v>
                </c:pt>
                <c:pt idx="10">
                  <c:v>14</c:v>
                </c:pt>
                <c:pt idx="14">
                  <c:v>21</c:v>
                </c:pt>
                <c:pt idx="15">
                  <c:v>22</c:v>
                </c:pt>
                <c:pt idx="16">
                  <c:v>23</c:v>
                </c:pt>
                <c:pt idx="17">
                  <c:v>24</c:v>
                </c:pt>
                <c:pt idx="18">
                  <c:v>25</c:v>
                </c:pt>
                <c:pt idx="22">
                  <c:v>33</c:v>
                </c:pt>
                <c:pt idx="23">
                  <c:v>34</c:v>
                </c:pt>
                <c:pt idx="24">
                  <c:v>35</c:v>
                </c:pt>
                <c:pt idx="25">
                  <c:v>36</c:v>
                </c:pt>
                <c:pt idx="28">
                  <c:v>1st &amp; Last Day of School</c:v>
                </c:pt>
              </c:strCache>
            </c:strRef>
          </c:cat>
          <c:val>
            <c:numRef>
              <c:f>Calendar!$N$13:$N$45</c:f>
              <c:numCache>
                <c:formatCode>d</c:formatCode>
                <c:ptCount val="29"/>
                <c:pt idx="0">
                  <c:v>44455</c:v>
                </c:pt>
                <c:pt idx="1">
                  <c:v>44462</c:v>
                </c:pt>
                <c:pt idx="2">
                  <c:v>44469</c:v>
                </c:pt>
                <c:pt idx="5" formatCode="General">
                  <c:v>0</c:v>
                </c:pt>
                <c:pt idx="6">
                  <c:v>44532</c:v>
                </c:pt>
                <c:pt idx="7">
                  <c:v>44539</c:v>
                </c:pt>
                <c:pt idx="8">
                  <c:v>44546</c:v>
                </c:pt>
                <c:pt idx="9">
                  <c:v>44553</c:v>
                </c:pt>
                <c:pt idx="10">
                  <c:v>44560</c:v>
                </c:pt>
                <c:pt idx="13" formatCode="General">
                  <c:v>0</c:v>
                </c:pt>
                <c:pt idx="14">
                  <c:v>44623</c:v>
                </c:pt>
                <c:pt idx="15">
                  <c:v>44630</c:v>
                </c:pt>
                <c:pt idx="16">
                  <c:v>44637</c:v>
                </c:pt>
                <c:pt idx="17">
                  <c:v>44644</c:v>
                </c:pt>
                <c:pt idx="18">
                  <c:v>44651</c:v>
                </c:pt>
                <c:pt idx="21" formatCode="General">
                  <c:v>0</c:v>
                </c:pt>
                <c:pt idx="22">
                  <c:v>44714</c:v>
                </c:pt>
                <c:pt idx="23">
                  <c:v>44721</c:v>
                </c:pt>
                <c:pt idx="24">
                  <c:v>44728</c:v>
                </c:pt>
                <c:pt idx="25">
                  <c:v>44735</c:v>
                </c:pt>
                <c:pt idx="26">
                  <c:v>44742</c:v>
                </c:pt>
              </c:numCache>
            </c:numRef>
          </c:val>
          <c:extLst>
            <c:ext xmlns:c16="http://schemas.microsoft.com/office/drawing/2014/chart" uri="{C3380CC4-5D6E-409C-BE32-E72D297353CC}">
              <c16:uniqueId val="{0000000C-64EB-4B72-9963-3F140B0B8FBE}"/>
            </c:ext>
          </c:extLst>
        </c:ser>
        <c:ser>
          <c:idx val="13"/>
          <c:order val="13"/>
          <c:tx>
            <c:strRef>
              <c:f>Calendar!$O$6:$O$12</c:f>
              <c:strCache>
                <c:ptCount val="7"/>
                <c:pt idx="0">
                  <c:v>2021-2022</c:v>
                </c:pt>
                <c:pt idx="1">
                  <c:v>CHIEF TAHGEE ELEMENTARY ACADEMY</c:v>
                </c:pt>
                <c:pt idx="2">
                  <c:v>Teacher Calendar</c:v>
                </c:pt>
                <c:pt idx="3">
                  <c:v>September '21</c:v>
                </c:pt>
                <c:pt idx="4">
                  <c:v>F</c:v>
                </c:pt>
                <c:pt idx="5">
                  <c:v>3</c:v>
                </c:pt>
                <c:pt idx="6">
                  <c:v>10</c:v>
                </c:pt>
              </c:strCache>
            </c:strRef>
          </c:tx>
          <c:spPr>
            <a:solidFill>
              <a:schemeClr val="accent2">
                <a:lumMod val="80000"/>
                <a:lumOff val="20000"/>
              </a:schemeClr>
            </a:solidFill>
            <a:ln>
              <a:noFill/>
            </a:ln>
            <a:effectLst/>
          </c:spPr>
          <c:invertIfNegative val="0"/>
          <c:cat>
            <c:strRef>
              <c:f>Calendar!$A$13:$A$45</c:f>
              <c:strCache>
                <c:ptCount val="29"/>
                <c:pt idx="1">
                  <c:v>1</c:v>
                </c:pt>
                <c:pt idx="2">
                  <c:v>2</c:v>
                </c:pt>
                <c:pt idx="6">
                  <c:v>11</c:v>
                </c:pt>
                <c:pt idx="7">
                  <c:v>12</c:v>
                </c:pt>
                <c:pt idx="8">
                  <c:v>13</c:v>
                </c:pt>
                <c:pt idx="10">
                  <c:v>14</c:v>
                </c:pt>
                <c:pt idx="14">
                  <c:v>21</c:v>
                </c:pt>
                <c:pt idx="15">
                  <c:v>22</c:v>
                </c:pt>
                <c:pt idx="16">
                  <c:v>23</c:v>
                </c:pt>
                <c:pt idx="17">
                  <c:v>24</c:v>
                </c:pt>
                <c:pt idx="18">
                  <c:v>25</c:v>
                </c:pt>
                <c:pt idx="22">
                  <c:v>33</c:v>
                </c:pt>
                <c:pt idx="23">
                  <c:v>34</c:v>
                </c:pt>
                <c:pt idx="24">
                  <c:v>35</c:v>
                </c:pt>
                <c:pt idx="25">
                  <c:v>36</c:v>
                </c:pt>
                <c:pt idx="28">
                  <c:v>1st &amp; Last Day of School</c:v>
                </c:pt>
              </c:strCache>
            </c:strRef>
          </c:cat>
          <c:val>
            <c:numRef>
              <c:f>Calendar!$O$13:$O$45</c:f>
              <c:numCache>
                <c:formatCode>d</c:formatCode>
                <c:ptCount val="29"/>
                <c:pt idx="0">
                  <c:v>44456</c:v>
                </c:pt>
                <c:pt idx="1">
                  <c:v>44463</c:v>
                </c:pt>
                <c:pt idx="2">
                  <c:v>0</c:v>
                </c:pt>
                <c:pt idx="5" formatCode="General">
                  <c:v>0</c:v>
                </c:pt>
                <c:pt idx="6">
                  <c:v>44533</c:v>
                </c:pt>
                <c:pt idx="7">
                  <c:v>44540</c:v>
                </c:pt>
                <c:pt idx="8">
                  <c:v>44547</c:v>
                </c:pt>
                <c:pt idx="9">
                  <c:v>44554</c:v>
                </c:pt>
                <c:pt idx="10">
                  <c:v>44561</c:v>
                </c:pt>
                <c:pt idx="13" formatCode="General">
                  <c:v>0</c:v>
                </c:pt>
                <c:pt idx="14">
                  <c:v>44624</c:v>
                </c:pt>
                <c:pt idx="15">
                  <c:v>44631</c:v>
                </c:pt>
                <c:pt idx="16">
                  <c:v>44638</c:v>
                </c:pt>
                <c:pt idx="17">
                  <c:v>44645</c:v>
                </c:pt>
                <c:pt idx="18">
                  <c:v>0</c:v>
                </c:pt>
                <c:pt idx="21" formatCode="General">
                  <c:v>0</c:v>
                </c:pt>
                <c:pt idx="22">
                  <c:v>44715</c:v>
                </c:pt>
                <c:pt idx="23">
                  <c:v>44722</c:v>
                </c:pt>
                <c:pt idx="24">
                  <c:v>44729</c:v>
                </c:pt>
                <c:pt idx="25">
                  <c:v>44736</c:v>
                </c:pt>
                <c:pt idx="26">
                  <c:v>0</c:v>
                </c:pt>
              </c:numCache>
            </c:numRef>
          </c:val>
          <c:extLst>
            <c:ext xmlns:c16="http://schemas.microsoft.com/office/drawing/2014/chart" uri="{C3380CC4-5D6E-409C-BE32-E72D297353CC}">
              <c16:uniqueId val="{0000000D-64EB-4B72-9963-3F140B0B8FBE}"/>
            </c:ext>
          </c:extLst>
        </c:ser>
        <c:ser>
          <c:idx val="14"/>
          <c:order val="14"/>
          <c:tx>
            <c:strRef>
              <c:f>Calendar!$P$6:$P$12</c:f>
              <c:strCache>
                <c:ptCount val="7"/>
                <c:pt idx="0">
                  <c:v>2021-2022</c:v>
                </c:pt>
                <c:pt idx="1">
                  <c:v>CHIEF TAHGEE ELEMENTARY ACADEMY</c:v>
                </c:pt>
                <c:pt idx="2">
                  <c:v>Teacher Calendar</c:v>
                </c:pt>
                <c:pt idx="3">
                  <c:v>September '21</c:v>
                </c:pt>
                <c:pt idx="4">
                  <c:v>S</c:v>
                </c:pt>
                <c:pt idx="5">
                  <c:v>4</c:v>
                </c:pt>
                <c:pt idx="6">
                  <c:v>11</c:v>
                </c:pt>
              </c:strCache>
            </c:strRef>
          </c:tx>
          <c:spPr>
            <a:solidFill>
              <a:schemeClr val="accent3">
                <a:lumMod val="80000"/>
                <a:lumOff val="20000"/>
              </a:schemeClr>
            </a:solidFill>
            <a:ln>
              <a:noFill/>
            </a:ln>
            <a:effectLst/>
          </c:spPr>
          <c:invertIfNegative val="0"/>
          <c:cat>
            <c:strRef>
              <c:f>Calendar!$A$13:$A$45</c:f>
              <c:strCache>
                <c:ptCount val="29"/>
                <c:pt idx="1">
                  <c:v>1</c:v>
                </c:pt>
                <c:pt idx="2">
                  <c:v>2</c:v>
                </c:pt>
                <c:pt idx="6">
                  <c:v>11</c:v>
                </c:pt>
                <c:pt idx="7">
                  <c:v>12</c:v>
                </c:pt>
                <c:pt idx="8">
                  <c:v>13</c:v>
                </c:pt>
                <c:pt idx="10">
                  <c:v>14</c:v>
                </c:pt>
                <c:pt idx="14">
                  <c:v>21</c:v>
                </c:pt>
                <c:pt idx="15">
                  <c:v>22</c:v>
                </c:pt>
                <c:pt idx="16">
                  <c:v>23</c:v>
                </c:pt>
                <c:pt idx="17">
                  <c:v>24</c:v>
                </c:pt>
                <c:pt idx="18">
                  <c:v>25</c:v>
                </c:pt>
                <c:pt idx="22">
                  <c:v>33</c:v>
                </c:pt>
                <c:pt idx="23">
                  <c:v>34</c:v>
                </c:pt>
                <c:pt idx="24">
                  <c:v>35</c:v>
                </c:pt>
                <c:pt idx="25">
                  <c:v>36</c:v>
                </c:pt>
                <c:pt idx="28">
                  <c:v>1st &amp; Last Day of School</c:v>
                </c:pt>
              </c:strCache>
            </c:strRef>
          </c:cat>
          <c:val>
            <c:numRef>
              <c:f>Calendar!$P$13:$P$45</c:f>
              <c:numCache>
                <c:formatCode>d</c:formatCode>
                <c:ptCount val="29"/>
                <c:pt idx="0">
                  <c:v>44457</c:v>
                </c:pt>
                <c:pt idx="1">
                  <c:v>44464</c:v>
                </c:pt>
                <c:pt idx="2">
                  <c:v>0</c:v>
                </c:pt>
                <c:pt idx="5" formatCode="General">
                  <c:v>0</c:v>
                </c:pt>
                <c:pt idx="6">
                  <c:v>44534</c:v>
                </c:pt>
                <c:pt idx="7">
                  <c:v>44541</c:v>
                </c:pt>
                <c:pt idx="8">
                  <c:v>44548</c:v>
                </c:pt>
                <c:pt idx="9">
                  <c:v>44555</c:v>
                </c:pt>
                <c:pt idx="10">
                  <c:v>0</c:v>
                </c:pt>
                <c:pt idx="13" formatCode="General">
                  <c:v>0</c:v>
                </c:pt>
                <c:pt idx="14">
                  <c:v>44625</c:v>
                </c:pt>
                <c:pt idx="15">
                  <c:v>44632</c:v>
                </c:pt>
                <c:pt idx="16">
                  <c:v>44639</c:v>
                </c:pt>
                <c:pt idx="17">
                  <c:v>44646</c:v>
                </c:pt>
                <c:pt idx="18">
                  <c:v>0</c:v>
                </c:pt>
                <c:pt idx="21" formatCode="General">
                  <c:v>0</c:v>
                </c:pt>
                <c:pt idx="22">
                  <c:v>44716</c:v>
                </c:pt>
                <c:pt idx="23">
                  <c:v>44723</c:v>
                </c:pt>
                <c:pt idx="24">
                  <c:v>44730</c:v>
                </c:pt>
                <c:pt idx="25">
                  <c:v>44737</c:v>
                </c:pt>
                <c:pt idx="26">
                  <c:v>0</c:v>
                </c:pt>
              </c:numCache>
            </c:numRef>
          </c:val>
          <c:extLst>
            <c:ext xmlns:c16="http://schemas.microsoft.com/office/drawing/2014/chart" uri="{C3380CC4-5D6E-409C-BE32-E72D297353CC}">
              <c16:uniqueId val="{0000000E-64EB-4B72-9963-3F140B0B8FBE}"/>
            </c:ext>
          </c:extLst>
        </c:ser>
        <c:ser>
          <c:idx val="15"/>
          <c:order val="15"/>
          <c:tx>
            <c:strRef>
              <c:f>Calendar!$Q$6:$Q$12</c:f>
              <c:strCache>
                <c:ptCount val="7"/>
                <c:pt idx="0">
                  <c:v>2021-2022</c:v>
                </c:pt>
                <c:pt idx="1">
                  <c:v>CHIEF TAHGEE ELEMENTARY ACADEMY</c:v>
                </c:pt>
                <c:pt idx="2">
                  <c:v>Teacher Calendar</c:v>
                </c:pt>
                <c:pt idx="3">
                  <c:v>September '21</c:v>
                </c:pt>
                <c:pt idx="4">
                  <c:v>S</c:v>
                </c:pt>
                <c:pt idx="5">
                  <c:v>6</c:v>
                </c:pt>
                <c:pt idx="6">
                  <c:v>7</c:v>
                </c:pt>
              </c:strCache>
            </c:strRef>
          </c:tx>
          <c:spPr>
            <a:solidFill>
              <a:schemeClr val="accent4">
                <a:lumMod val="80000"/>
                <a:lumOff val="20000"/>
              </a:schemeClr>
            </a:solidFill>
            <a:ln>
              <a:noFill/>
            </a:ln>
            <a:effectLst/>
          </c:spPr>
          <c:invertIfNegative val="0"/>
          <c:cat>
            <c:strRef>
              <c:f>Calendar!$A$13:$A$45</c:f>
              <c:strCache>
                <c:ptCount val="29"/>
                <c:pt idx="1">
                  <c:v>1</c:v>
                </c:pt>
                <c:pt idx="2">
                  <c:v>2</c:v>
                </c:pt>
                <c:pt idx="6">
                  <c:v>11</c:v>
                </c:pt>
                <c:pt idx="7">
                  <c:v>12</c:v>
                </c:pt>
                <c:pt idx="8">
                  <c:v>13</c:v>
                </c:pt>
                <c:pt idx="10">
                  <c:v>14</c:v>
                </c:pt>
                <c:pt idx="14">
                  <c:v>21</c:v>
                </c:pt>
                <c:pt idx="15">
                  <c:v>22</c:v>
                </c:pt>
                <c:pt idx="16">
                  <c:v>23</c:v>
                </c:pt>
                <c:pt idx="17">
                  <c:v>24</c:v>
                </c:pt>
                <c:pt idx="18">
                  <c:v>25</c:v>
                </c:pt>
                <c:pt idx="22">
                  <c:v>33</c:v>
                </c:pt>
                <c:pt idx="23">
                  <c:v>34</c:v>
                </c:pt>
                <c:pt idx="24">
                  <c:v>35</c:v>
                </c:pt>
                <c:pt idx="25">
                  <c:v>36</c:v>
                </c:pt>
                <c:pt idx="28">
                  <c:v>1st &amp; Last Day of School</c:v>
                </c:pt>
              </c:strCache>
            </c:strRef>
          </c:cat>
          <c:val>
            <c:numRef>
              <c:f>Calendar!$Q$13:$Q$45</c:f>
              <c:numCache>
                <c:formatCode>General</c:formatCode>
                <c:ptCount val="29"/>
                <c:pt idx="0">
                  <c:v>8</c:v>
                </c:pt>
                <c:pt idx="1">
                  <c:v>9</c:v>
                </c:pt>
                <c:pt idx="2">
                  <c:v>10</c:v>
                </c:pt>
                <c:pt idx="7">
                  <c:v>17</c:v>
                </c:pt>
                <c:pt idx="8">
                  <c:v>18</c:v>
                </c:pt>
                <c:pt idx="9">
                  <c:v>19</c:v>
                </c:pt>
                <c:pt idx="10">
                  <c:v>20</c:v>
                </c:pt>
                <c:pt idx="11">
                  <c:v>21</c:v>
                </c:pt>
                <c:pt idx="15">
                  <c:v>29</c:v>
                </c:pt>
                <c:pt idx="16">
                  <c:v>30</c:v>
                </c:pt>
                <c:pt idx="17">
                  <c:v>31</c:v>
                </c:pt>
                <c:pt idx="18">
                  <c:v>32</c:v>
                </c:pt>
              </c:numCache>
            </c:numRef>
          </c:val>
          <c:extLst>
            <c:ext xmlns:c16="http://schemas.microsoft.com/office/drawing/2014/chart" uri="{C3380CC4-5D6E-409C-BE32-E72D297353CC}">
              <c16:uniqueId val="{0000000F-64EB-4B72-9963-3F140B0B8FBE}"/>
            </c:ext>
          </c:extLst>
        </c:ser>
        <c:ser>
          <c:idx val="16"/>
          <c:order val="16"/>
          <c:tx>
            <c:strRef>
              <c:f>Calendar!$R$6:$R$12</c:f>
              <c:strCache>
                <c:ptCount val="7"/>
                <c:pt idx="0">
                  <c:v>2021-2022</c:v>
                </c:pt>
                <c:pt idx="1">
                  <c:v>CHIEF TAHGEE ELEMENTARY ACADEMY</c:v>
                </c:pt>
                <c:pt idx="2">
                  <c:v>Teacher Calendar</c:v>
                </c:pt>
                <c:pt idx="3">
                  <c:v>October '21</c:v>
                </c:pt>
                <c:pt idx="4">
                  <c:v>S</c:v>
                </c:pt>
                <c:pt idx="5">
                  <c:v>6</c:v>
                </c:pt>
                <c:pt idx="6">
                  <c:v>3</c:v>
                </c:pt>
              </c:strCache>
            </c:strRef>
          </c:tx>
          <c:spPr>
            <a:solidFill>
              <a:schemeClr val="accent5">
                <a:lumMod val="80000"/>
                <a:lumOff val="20000"/>
              </a:schemeClr>
            </a:solidFill>
            <a:ln>
              <a:noFill/>
            </a:ln>
            <a:effectLst/>
          </c:spPr>
          <c:invertIfNegative val="0"/>
          <c:cat>
            <c:strRef>
              <c:f>Calendar!$A$13:$A$45</c:f>
              <c:strCache>
                <c:ptCount val="29"/>
                <c:pt idx="1">
                  <c:v>1</c:v>
                </c:pt>
                <c:pt idx="2">
                  <c:v>2</c:v>
                </c:pt>
                <c:pt idx="6">
                  <c:v>11</c:v>
                </c:pt>
                <c:pt idx="7">
                  <c:v>12</c:v>
                </c:pt>
                <c:pt idx="8">
                  <c:v>13</c:v>
                </c:pt>
                <c:pt idx="10">
                  <c:v>14</c:v>
                </c:pt>
                <c:pt idx="14">
                  <c:v>21</c:v>
                </c:pt>
                <c:pt idx="15">
                  <c:v>22</c:v>
                </c:pt>
                <c:pt idx="16">
                  <c:v>23</c:v>
                </c:pt>
                <c:pt idx="17">
                  <c:v>24</c:v>
                </c:pt>
                <c:pt idx="18">
                  <c:v>25</c:v>
                </c:pt>
                <c:pt idx="22">
                  <c:v>33</c:v>
                </c:pt>
                <c:pt idx="23">
                  <c:v>34</c:v>
                </c:pt>
                <c:pt idx="24">
                  <c:v>35</c:v>
                </c:pt>
                <c:pt idx="25">
                  <c:v>36</c:v>
                </c:pt>
                <c:pt idx="28">
                  <c:v>1st &amp; Last Day of School</c:v>
                </c:pt>
              </c:strCache>
            </c:strRef>
          </c:cat>
          <c:val>
            <c:numRef>
              <c:f>Calendar!$R$13:$R$45</c:f>
              <c:numCache>
                <c:formatCode>d</c:formatCode>
                <c:ptCount val="29"/>
                <c:pt idx="0">
                  <c:v>44479</c:v>
                </c:pt>
                <c:pt idx="1">
                  <c:v>44486</c:v>
                </c:pt>
                <c:pt idx="2">
                  <c:v>44493</c:v>
                </c:pt>
                <c:pt idx="3">
                  <c:v>44500</c:v>
                </c:pt>
                <c:pt idx="4" formatCode="mmmm\ \'yy">
                  <c:v>44562</c:v>
                </c:pt>
                <c:pt idx="5" formatCode="General">
                  <c:v>0</c:v>
                </c:pt>
                <c:pt idx="6">
                  <c:v>0</c:v>
                </c:pt>
                <c:pt idx="7">
                  <c:v>44563</c:v>
                </c:pt>
                <c:pt idx="8">
                  <c:v>44570</c:v>
                </c:pt>
                <c:pt idx="9">
                  <c:v>44577</c:v>
                </c:pt>
                <c:pt idx="10">
                  <c:v>44584</c:v>
                </c:pt>
                <c:pt idx="11">
                  <c:v>44591</c:v>
                </c:pt>
                <c:pt idx="12" formatCode="mmmm\ \'yy">
                  <c:v>44652</c:v>
                </c:pt>
                <c:pt idx="13" formatCode="General">
                  <c:v>0</c:v>
                </c:pt>
                <c:pt idx="14">
                  <c:v>0</c:v>
                </c:pt>
                <c:pt idx="15">
                  <c:v>44654</c:v>
                </c:pt>
                <c:pt idx="16">
                  <c:v>44661</c:v>
                </c:pt>
                <c:pt idx="17">
                  <c:v>44668</c:v>
                </c:pt>
                <c:pt idx="18">
                  <c:v>44675</c:v>
                </c:pt>
                <c:pt idx="28" formatCode="General">
                  <c:v>0</c:v>
                </c:pt>
              </c:numCache>
            </c:numRef>
          </c:val>
          <c:extLst>
            <c:ext xmlns:c16="http://schemas.microsoft.com/office/drawing/2014/chart" uri="{C3380CC4-5D6E-409C-BE32-E72D297353CC}">
              <c16:uniqueId val="{00000010-64EB-4B72-9963-3F140B0B8FBE}"/>
            </c:ext>
          </c:extLst>
        </c:ser>
        <c:ser>
          <c:idx val="17"/>
          <c:order val="17"/>
          <c:tx>
            <c:strRef>
              <c:f>Calendar!$S$6:$S$12</c:f>
              <c:strCache>
                <c:ptCount val="7"/>
                <c:pt idx="0">
                  <c:v>2021-2022</c:v>
                </c:pt>
                <c:pt idx="1">
                  <c:v>CHIEF TAHGEE ELEMENTARY ACADEMY</c:v>
                </c:pt>
                <c:pt idx="2">
                  <c:v>Teacher Calendar</c:v>
                </c:pt>
                <c:pt idx="3">
                  <c:v>October '21</c:v>
                </c:pt>
                <c:pt idx="4">
                  <c:v>M</c:v>
                </c:pt>
                <c:pt idx="5">
                  <c:v>6</c:v>
                </c:pt>
                <c:pt idx="6">
                  <c:v>4</c:v>
                </c:pt>
              </c:strCache>
            </c:strRef>
          </c:tx>
          <c:spPr>
            <a:solidFill>
              <a:schemeClr val="accent6">
                <a:lumMod val="80000"/>
                <a:lumOff val="20000"/>
              </a:schemeClr>
            </a:solidFill>
            <a:ln>
              <a:noFill/>
            </a:ln>
            <a:effectLst/>
          </c:spPr>
          <c:invertIfNegative val="0"/>
          <c:cat>
            <c:strRef>
              <c:f>Calendar!$A$13:$A$45</c:f>
              <c:strCache>
                <c:ptCount val="29"/>
                <c:pt idx="1">
                  <c:v>1</c:v>
                </c:pt>
                <c:pt idx="2">
                  <c:v>2</c:v>
                </c:pt>
                <c:pt idx="6">
                  <c:v>11</c:v>
                </c:pt>
                <c:pt idx="7">
                  <c:v>12</c:v>
                </c:pt>
                <c:pt idx="8">
                  <c:v>13</c:v>
                </c:pt>
                <c:pt idx="10">
                  <c:v>14</c:v>
                </c:pt>
                <c:pt idx="14">
                  <c:v>21</c:v>
                </c:pt>
                <c:pt idx="15">
                  <c:v>22</c:v>
                </c:pt>
                <c:pt idx="16">
                  <c:v>23</c:v>
                </c:pt>
                <c:pt idx="17">
                  <c:v>24</c:v>
                </c:pt>
                <c:pt idx="18">
                  <c:v>25</c:v>
                </c:pt>
                <c:pt idx="22">
                  <c:v>33</c:v>
                </c:pt>
                <c:pt idx="23">
                  <c:v>34</c:v>
                </c:pt>
                <c:pt idx="24">
                  <c:v>35</c:v>
                </c:pt>
                <c:pt idx="25">
                  <c:v>36</c:v>
                </c:pt>
                <c:pt idx="28">
                  <c:v>1st &amp; Last Day of School</c:v>
                </c:pt>
              </c:strCache>
            </c:strRef>
          </c:cat>
          <c:val>
            <c:numRef>
              <c:f>Calendar!$S$13:$S$45</c:f>
              <c:numCache>
                <c:formatCode>d</c:formatCode>
                <c:ptCount val="29"/>
                <c:pt idx="0">
                  <c:v>44480</c:v>
                </c:pt>
                <c:pt idx="1">
                  <c:v>44487</c:v>
                </c:pt>
                <c:pt idx="2">
                  <c:v>44494</c:v>
                </c:pt>
                <c:pt idx="3">
                  <c:v>0</c:v>
                </c:pt>
                <c:pt idx="5" formatCode="General">
                  <c:v>0</c:v>
                </c:pt>
                <c:pt idx="6">
                  <c:v>0</c:v>
                </c:pt>
                <c:pt idx="7">
                  <c:v>44564</c:v>
                </c:pt>
                <c:pt idx="8">
                  <c:v>44571</c:v>
                </c:pt>
                <c:pt idx="9">
                  <c:v>44578</c:v>
                </c:pt>
                <c:pt idx="10">
                  <c:v>44585</c:v>
                </c:pt>
                <c:pt idx="11">
                  <c:v>44592</c:v>
                </c:pt>
                <c:pt idx="13" formatCode="General">
                  <c:v>0</c:v>
                </c:pt>
                <c:pt idx="14">
                  <c:v>0</c:v>
                </c:pt>
                <c:pt idx="15">
                  <c:v>44655</c:v>
                </c:pt>
                <c:pt idx="16">
                  <c:v>44662</c:v>
                </c:pt>
                <c:pt idx="17">
                  <c:v>44669</c:v>
                </c:pt>
                <c:pt idx="18">
                  <c:v>44676</c:v>
                </c:pt>
              </c:numCache>
            </c:numRef>
          </c:val>
          <c:extLst>
            <c:ext xmlns:c16="http://schemas.microsoft.com/office/drawing/2014/chart" uri="{C3380CC4-5D6E-409C-BE32-E72D297353CC}">
              <c16:uniqueId val="{00000011-64EB-4B72-9963-3F140B0B8FBE}"/>
            </c:ext>
          </c:extLst>
        </c:ser>
        <c:ser>
          <c:idx val="18"/>
          <c:order val="18"/>
          <c:tx>
            <c:strRef>
              <c:f>Calendar!$T$6:$T$12</c:f>
              <c:strCache>
                <c:ptCount val="7"/>
                <c:pt idx="0">
                  <c:v>2021-2022</c:v>
                </c:pt>
                <c:pt idx="1">
                  <c:v>CHIEF TAHGEE ELEMENTARY ACADEMY</c:v>
                </c:pt>
                <c:pt idx="2">
                  <c:v>Teacher Calendar</c:v>
                </c:pt>
                <c:pt idx="3">
                  <c:v>October '21</c:v>
                </c:pt>
                <c:pt idx="4">
                  <c:v>T</c:v>
                </c:pt>
                <c:pt idx="5">
                  <c:v>6</c:v>
                </c:pt>
                <c:pt idx="6">
                  <c:v>5</c:v>
                </c:pt>
              </c:strCache>
            </c:strRef>
          </c:tx>
          <c:spPr>
            <a:solidFill>
              <a:schemeClr val="accent1">
                <a:lumMod val="80000"/>
              </a:schemeClr>
            </a:solidFill>
            <a:ln>
              <a:noFill/>
            </a:ln>
            <a:effectLst/>
          </c:spPr>
          <c:invertIfNegative val="0"/>
          <c:cat>
            <c:strRef>
              <c:f>Calendar!$A$13:$A$45</c:f>
              <c:strCache>
                <c:ptCount val="29"/>
                <c:pt idx="1">
                  <c:v>1</c:v>
                </c:pt>
                <c:pt idx="2">
                  <c:v>2</c:v>
                </c:pt>
                <c:pt idx="6">
                  <c:v>11</c:v>
                </c:pt>
                <c:pt idx="7">
                  <c:v>12</c:v>
                </c:pt>
                <c:pt idx="8">
                  <c:v>13</c:v>
                </c:pt>
                <c:pt idx="10">
                  <c:v>14</c:v>
                </c:pt>
                <c:pt idx="14">
                  <c:v>21</c:v>
                </c:pt>
                <c:pt idx="15">
                  <c:v>22</c:v>
                </c:pt>
                <c:pt idx="16">
                  <c:v>23</c:v>
                </c:pt>
                <c:pt idx="17">
                  <c:v>24</c:v>
                </c:pt>
                <c:pt idx="18">
                  <c:v>25</c:v>
                </c:pt>
                <c:pt idx="22">
                  <c:v>33</c:v>
                </c:pt>
                <c:pt idx="23">
                  <c:v>34</c:v>
                </c:pt>
                <c:pt idx="24">
                  <c:v>35</c:v>
                </c:pt>
                <c:pt idx="25">
                  <c:v>36</c:v>
                </c:pt>
                <c:pt idx="28">
                  <c:v>1st &amp; Last Day of School</c:v>
                </c:pt>
              </c:strCache>
            </c:strRef>
          </c:cat>
          <c:val>
            <c:numRef>
              <c:f>Calendar!$T$13:$T$45</c:f>
              <c:numCache>
                <c:formatCode>d</c:formatCode>
                <c:ptCount val="29"/>
                <c:pt idx="0">
                  <c:v>44481</c:v>
                </c:pt>
                <c:pt idx="1">
                  <c:v>44488</c:v>
                </c:pt>
                <c:pt idx="2">
                  <c:v>44495</c:v>
                </c:pt>
                <c:pt idx="5" formatCode="General">
                  <c:v>0</c:v>
                </c:pt>
                <c:pt idx="6">
                  <c:v>0</c:v>
                </c:pt>
                <c:pt idx="7">
                  <c:v>44565</c:v>
                </c:pt>
                <c:pt idx="8">
                  <c:v>44572</c:v>
                </c:pt>
                <c:pt idx="9">
                  <c:v>44579</c:v>
                </c:pt>
                <c:pt idx="10">
                  <c:v>44586</c:v>
                </c:pt>
                <c:pt idx="13" formatCode="General">
                  <c:v>0</c:v>
                </c:pt>
                <c:pt idx="14">
                  <c:v>0</c:v>
                </c:pt>
                <c:pt idx="15">
                  <c:v>44656</c:v>
                </c:pt>
                <c:pt idx="16">
                  <c:v>44663</c:v>
                </c:pt>
                <c:pt idx="17">
                  <c:v>44670</c:v>
                </c:pt>
                <c:pt idx="18">
                  <c:v>44677</c:v>
                </c:pt>
              </c:numCache>
            </c:numRef>
          </c:val>
          <c:extLst>
            <c:ext xmlns:c16="http://schemas.microsoft.com/office/drawing/2014/chart" uri="{C3380CC4-5D6E-409C-BE32-E72D297353CC}">
              <c16:uniqueId val="{00000012-64EB-4B72-9963-3F140B0B8FBE}"/>
            </c:ext>
          </c:extLst>
        </c:ser>
        <c:ser>
          <c:idx val="19"/>
          <c:order val="19"/>
          <c:tx>
            <c:strRef>
              <c:f>Calendar!$U$6:$U$12</c:f>
              <c:strCache>
                <c:ptCount val="7"/>
                <c:pt idx="0">
                  <c:v>2021-2022</c:v>
                </c:pt>
                <c:pt idx="1">
                  <c:v>CHIEF TAHGEE ELEMENTARY ACADEMY</c:v>
                </c:pt>
                <c:pt idx="2">
                  <c:v>Teacher Calendar</c:v>
                </c:pt>
                <c:pt idx="3">
                  <c:v>October '21</c:v>
                </c:pt>
                <c:pt idx="4">
                  <c:v>W</c:v>
                </c:pt>
                <c:pt idx="5">
                  <c:v>6</c:v>
                </c:pt>
                <c:pt idx="6">
                  <c:v>6</c:v>
                </c:pt>
              </c:strCache>
            </c:strRef>
          </c:tx>
          <c:spPr>
            <a:solidFill>
              <a:schemeClr val="accent2">
                <a:lumMod val="80000"/>
              </a:schemeClr>
            </a:solidFill>
            <a:ln>
              <a:noFill/>
            </a:ln>
            <a:effectLst/>
          </c:spPr>
          <c:invertIfNegative val="0"/>
          <c:cat>
            <c:strRef>
              <c:f>Calendar!$A$13:$A$45</c:f>
              <c:strCache>
                <c:ptCount val="29"/>
                <c:pt idx="1">
                  <c:v>1</c:v>
                </c:pt>
                <c:pt idx="2">
                  <c:v>2</c:v>
                </c:pt>
                <c:pt idx="6">
                  <c:v>11</c:v>
                </c:pt>
                <c:pt idx="7">
                  <c:v>12</c:v>
                </c:pt>
                <c:pt idx="8">
                  <c:v>13</c:v>
                </c:pt>
                <c:pt idx="10">
                  <c:v>14</c:v>
                </c:pt>
                <c:pt idx="14">
                  <c:v>21</c:v>
                </c:pt>
                <c:pt idx="15">
                  <c:v>22</c:v>
                </c:pt>
                <c:pt idx="16">
                  <c:v>23</c:v>
                </c:pt>
                <c:pt idx="17">
                  <c:v>24</c:v>
                </c:pt>
                <c:pt idx="18">
                  <c:v>25</c:v>
                </c:pt>
                <c:pt idx="22">
                  <c:v>33</c:v>
                </c:pt>
                <c:pt idx="23">
                  <c:v>34</c:v>
                </c:pt>
                <c:pt idx="24">
                  <c:v>35</c:v>
                </c:pt>
                <c:pt idx="25">
                  <c:v>36</c:v>
                </c:pt>
                <c:pt idx="28">
                  <c:v>1st &amp; Last Day of School</c:v>
                </c:pt>
              </c:strCache>
            </c:strRef>
          </c:cat>
          <c:val>
            <c:numRef>
              <c:f>Calendar!$U$13:$U$45</c:f>
              <c:numCache>
                <c:formatCode>d</c:formatCode>
                <c:ptCount val="29"/>
                <c:pt idx="0">
                  <c:v>44482</c:v>
                </c:pt>
                <c:pt idx="1">
                  <c:v>44489</c:v>
                </c:pt>
                <c:pt idx="2">
                  <c:v>44496</c:v>
                </c:pt>
                <c:pt idx="5" formatCode="General">
                  <c:v>0</c:v>
                </c:pt>
                <c:pt idx="6">
                  <c:v>0</c:v>
                </c:pt>
                <c:pt idx="7">
                  <c:v>44566</c:v>
                </c:pt>
                <c:pt idx="8">
                  <c:v>44573</c:v>
                </c:pt>
                <c:pt idx="9">
                  <c:v>44580</c:v>
                </c:pt>
                <c:pt idx="10">
                  <c:v>44587</c:v>
                </c:pt>
                <c:pt idx="13" formatCode="General">
                  <c:v>0</c:v>
                </c:pt>
                <c:pt idx="14">
                  <c:v>0</c:v>
                </c:pt>
                <c:pt idx="15">
                  <c:v>44657</c:v>
                </c:pt>
                <c:pt idx="16">
                  <c:v>44664</c:v>
                </c:pt>
                <c:pt idx="17">
                  <c:v>44671</c:v>
                </c:pt>
                <c:pt idx="18">
                  <c:v>44678</c:v>
                </c:pt>
              </c:numCache>
            </c:numRef>
          </c:val>
          <c:extLst>
            <c:ext xmlns:c16="http://schemas.microsoft.com/office/drawing/2014/chart" uri="{C3380CC4-5D6E-409C-BE32-E72D297353CC}">
              <c16:uniqueId val="{00000013-64EB-4B72-9963-3F140B0B8FBE}"/>
            </c:ext>
          </c:extLst>
        </c:ser>
        <c:ser>
          <c:idx val="20"/>
          <c:order val="20"/>
          <c:tx>
            <c:strRef>
              <c:f>Calendar!$V$6:$V$12</c:f>
              <c:strCache>
                <c:ptCount val="7"/>
                <c:pt idx="0">
                  <c:v>2021-2022</c:v>
                </c:pt>
                <c:pt idx="1">
                  <c:v>CHIEF TAHGEE ELEMENTARY ACADEMY</c:v>
                </c:pt>
                <c:pt idx="2">
                  <c:v>Teacher Calendar</c:v>
                </c:pt>
                <c:pt idx="3">
                  <c:v>October '21</c:v>
                </c:pt>
                <c:pt idx="4">
                  <c:v>T</c:v>
                </c:pt>
                <c:pt idx="5">
                  <c:v>6</c:v>
                </c:pt>
                <c:pt idx="6">
                  <c:v>7</c:v>
                </c:pt>
              </c:strCache>
            </c:strRef>
          </c:tx>
          <c:spPr>
            <a:solidFill>
              <a:schemeClr val="accent3">
                <a:lumMod val="80000"/>
              </a:schemeClr>
            </a:solidFill>
            <a:ln>
              <a:noFill/>
            </a:ln>
            <a:effectLst/>
          </c:spPr>
          <c:invertIfNegative val="0"/>
          <c:cat>
            <c:strRef>
              <c:f>Calendar!$A$13:$A$45</c:f>
              <c:strCache>
                <c:ptCount val="29"/>
                <c:pt idx="1">
                  <c:v>1</c:v>
                </c:pt>
                <c:pt idx="2">
                  <c:v>2</c:v>
                </c:pt>
                <c:pt idx="6">
                  <c:v>11</c:v>
                </c:pt>
                <c:pt idx="7">
                  <c:v>12</c:v>
                </c:pt>
                <c:pt idx="8">
                  <c:v>13</c:v>
                </c:pt>
                <c:pt idx="10">
                  <c:v>14</c:v>
                </c:pt>
                <c:pt idx="14">
                  <c:v>21</c:v>
                </c:pt>
                <c:pt idx="15">
                  <c:v>22</c:v>
                </c:pt>
                <c:pt idx="16">
                  <c:v>23</c:v>
                </c:pt>
                <c:pt idx="17">
                  <c:v>24</c:v>
                </c:pt>
                <c:pt idx="18">
                  <c:v>25</c:v>
                </c:pt>
                <c:pt idx="22">
                  <c:v>33</c:v>
                </c:pt>
                <c:pt idx="23">
                  <c:v>34</c:v>
                </c:pt>
                <c:pt idx="24">
                  <c:v>35</c:v>
                </c:pt>
                <c:pt idx="25">
                  <c:v>36</c:v>
                </c:pt>
                <c:pt idx="28">
                  <c:v>1st &amp; Last Day of School</c:v>
                </c:pt>
              </c:strCache>
            </c:strRef>
          </c:cat>
          <c:val>
            <c:numRef>
              <c:f>Calendar!$V$13:$V$45</c:f>
              <c:numCache>
                <c:formatCode>d</c:formatCode>
                <c:ptCount val="29"/>
                <c:pt idx="0">
                  <c:v>44483</c:v>
                </c:pt>
                <c:pt idx="1">
                  <c:v>44490</c:v>
                </c:pt>
                <c:pt idx="2">
                  <c:v>44497</c:v>
                </c:pt>
                <c:pt idx="5" formatCode="General">
                  <c:v>0</c:v>
                </c:pt>
                <c:pt idx="6">
                  <c:v>0</c:v>
                </c:pt>
                <c:pt idx="7">
                  <c:v>44567</c:v>
                </c:pt>
                <c:pt idx="8">
                  <c:v>44574</c:v>
                </c:pt>
                <c:pt idx="9">
                  <c:v>44581</c:v>
                </c:pt>
                <c:pt idx="10">
                  <c:v>44588</c:v>
                </c:pt>
                <c:pt idx="13" formatCode="General">
                  <c:v>0</c:v>
                </c:pt>
                <c:pt idx="14">
                  <c:v>0</c:v>
                </c:pt>
                <c:pt idx="15">
                  <c:v>44658</c:v>
                </c:pt>
                <c:pt idx="16">
                  <c:v>44665</c:v>
                </c:pt>
                <c:pt idx="17">
                  <c:v>44672</c:v>
                </c:pt>
                <c:pt idx="18">
                  <c:v>44679</c:v>
                </c:pt>
              </c:numCache>
            </c:numRef>
          </c:val>
          <c:extLst>
            <c:ext xmlns:c16="http://schemas.microsoft.com/office/drawing/2014/chart" uri="{C3380CC4-5D6E-409C-BE32-E72D297353CC}">
              <c16:uniqueId val="{00000014-64EB-4B72-9963-3F140B0B8FBE}"/>
            </c:ext>
          </c:extLst>
        </c:ser>
        <c:ser>
          <c:idx val="21"/>
          <c:order val="21"/>
          <c:tx>
            <c:strRef>
              <c:f>Calendar!$W$6:$W$12</c:f>
              <c:strCache>
                <c:ptCount val="7"/>
                <c:pt idx="0">
                  <c:v>2021-2022</c:v>
                </c:pt>
                <c:pt idx="1">
                  <c:v>CHIEF TAHGEE ELEMENTARY ACADEMY</c:v>
                </c:pt>
                <c:pt idx="2">
                  <c:v>Teacher Calendar</c:v>
                </c:pt>
                <c:pt idx="3">
                  <c:v>October '21</c:v>
                </c:pt>
                <c:pt idx="4">
                  <c:v>F</c:v>
                </c:pt>
                <c:pt idx="5">
                  <c:v>1</c:v>
                </c:pt>
                <c:pt idx="6">
                  <c:v>8</c:v>
                </c:pt>
              </c:strCache>
            </c:strRef>
          </c:tx>
          <c:spPr>
            <a:solidFill>
              <a:schemeClr val="accent4">
                <a:lumMod val="80000"/>
              </a:schemeClr>
            </a:solidFill>
            <a:ln>
              <a:noFill/>
            </a:ln>
            <a:effectLst/>
          </c:spPr>
          <c:invertIfNegative val="0"/>
          <c:cat>
            <c:strRef>
              <c:f>Calendar!$A$13:$A$45</c:f>
              <c:strCache>
                <c:ptCount val="29"/>
                <c:pt idx="1">
                  <c:v>1</c:v>
                </c:pt>
                <c:pt idx="2">
                  <c:v>2</c:v>
                </c:pt>
                <c:pt idx="6">
                  <c:v>11</c:v>
                </c:pt>
                <c:pt idx="7">
                  <c:v>12</c:v>
                </c:pt>
                <c:pt idx="8">
                  <c:v>13</c:v>
                </c:pt>
                <c:pt idx="10">
                  <c:v>14</c:v>
                </c:pt>
                <c:pt idx="14">
                  <c:v>21</c:v>
                </c:pt>
                <c:pt idx="15">
                  <c:v>22</c:v>
                </c:pt>
                <c:pt idx="16">
                  <c:v>23</c:v>
                </c:pt>
                <c:pt idx="17">
                  <c:v>24</c:v>
                </c:pt>
                <c:pt idx="18">
                  <c:v>25</c:v>
                </c:pt>
                <c:pt idx="22">
                  <c:v>33</c:v>
                </c:pt>
                <c:pt idx="23">
                  <c:v>34</c:v>
                </c:pt>
                <c:pt idx="24">
                  <c:v>35</c:v>
                </c:pt>
                <c:pt idx="25">
                  <c:v>36</c:v>
                </c:pt>
                <c:pt idx="28">
                  <c:v>1st &amp; Last Day of School</c:v>
                </c:pt>
              </c:strCache>
            </c:strRef>
          </c:cat>
          <c:val>
            <c:numRef>
              <c:f>Calendar!$W$13:$W$45</c:f>
              <c:numCache>
                <c:formatCode>d</c:formatCode>
                <c:ptCount val="29"/>
                <c:pt idx="0">
                  <c:v>44484</c:v>
                </c:pt>
                <c:pt idx="1">
                  <c:v>44491</c:v>
                </c:pt>
                <c:pt idx="2">
                  <c:v>44498</c:v>
                </c:pt>
                <c:pt idx="5" formatCode="General">
                  <c:v>0</c:v>
                </c:pt>
                <c:pt idx="6">
                  <c:v>0</c:v>
                </c:pt>
                <c:pt idx="7">
                  <c:v>44568</c:v>
                </c:pt>
                <c:pt idx="8">
                  <c:v>44575</c:v>
                </c:pt>
                <c:pt idx="9">
                  <c:v>44582</c:v>
                </c:pt>
                <c:pt idx="10">
                  <c:v>44589</c:v>
                </c:pt>
                <c:pt idx="13" formatCode="General">
                  <c:v>0</c:v>
                </c:pt>
                <c:pt idx="14">
                  <c:v>44652</c:v>
                </c:pt>
                <c:pt idx="15">
                  <c:v>44659</c:v>
                </c:pt>
                <c:pt idx="16">
                  <c:v>44666</c:v>
                </c:pt>
                <c:pt idx="17">
                  <c:v>44673</c:v>
                </c:pt>
                <c:pt idx="18">
                  <c:v>44680</c:v>
                </c:pt>
                <c:pt idx="28" formatCode="General">
                  <c:v>0</c:v>
                </c:pt>
              </c:numCache>
            </c:numRef>
          </c:val>
          <c:extLst>
            <c:ext xmlns:c16="http://schemas.microsoft.com/office/drawing/2014/chart" uri="{C3380CC4-5D6E-409C-BE32-E72D297353CC}">
              <c16:uniqueId val="{00000015-64EB-4B72-9963-3F140B0B8FBE}"/>
            </c:ext>
          </c:extLst>
        </c:ser>
        <c:ser>
          <c:idx val="22"/>
          <c:order val="22"/>
          <c:tx>
            <c:strRef>
              <c:f>Calendar!$X$6:$X$12</c:f>
              <c:strCache>
                <c:ptCount val="7"/>
                <c:pt idx="0">
                  <c:v>2021-2022</c:v>
                </c:pt>
                <c:pt idx="1">
                  <c:v>CHIEF TAHGEE ELEMENTARY ACADEMY</c:v>
                </c:pt>
                <c:pt idx="2">
                  <c:v>Teacher Calendar</c:v>
                </c:pt>
                <c:pt idx="3">
                  <c:v>October '21</c:v>
                </c:pt>
                <c:pt idx="4">
                  <c:v>S</c:v>
                </c:pt>
                <c:pt idx="5">
                  <c:v>2</c:v>
                </c:pt>
                <c:pt idx="6">
                  <c:v>9</c:v>
                </c:pt>
              </c:strCache>
            </c:strRef>
          </c:tx>
          <c:spPr>
            <a:solidFill>
              <a:schemeClr val="accent5">
                <a:lumMod val="80000"/>
              </a:schemeClr>
            </a:solidFill>
            <a:ln>
              <a:noFill/>
            </a:ln>
            <a:effectLst/>
          </c:spPr>
          <c:invertIfNegative val="0"/>
          <c:cat>
            <c:strRef>
              <c:f>Calendar!$A$13:$A$45</c:f>
              <c:strCache>
                <c:ptCount val="29"/>
                <c:pt idx="1">
                  <c:v>1</c:v>
                </c:pt>
                <c:pt idx="2">
                  <c:v>2</c:v>
                </c:pt>
                <c:pt idx="6">
                  <c:v>11</c:v>
                </c:pt>
                <c:pt idx="7">
                  <c:v>12</c:v>
                </c:pt>
                <c:pt idx="8">
                  <c:v>13</c:v>
                </c:pt>
                <c:pt idx="10">
                  <c:v>14</c:v>
                </c:pt>
                <c:pt idx="14">
                  <c:v>21</c:v>
                </c:pt>
                <c:pt idx="15">
                  <c:v>22</c:v>
                </c:pt>
                <c:pt idx="16">
                  <c:v>23</c:v>
                </c:pt>
                <c:pt idx="17">
                  <c:v>24</c:v>
                </c:pt>
                <c:pt idx="18">
                  <c:v>25</c:v>
                </c:pt>
                <c:pt idx="22">
                  <c:v>33</c:v>
                </c:pt>
                <c:pt idx="23">
                  <c:v>34</c:v>
                </c:pt>
                <c:pt idx="24">
                  <c:v>35</c:v>
                </c:pt>
                <c:pt idx="25">
                  <c:v>36</c:v>
                </c:pt>
                <c:pt idx="28">
                  <c:v>1st &amp; Last Day of School</c:v>
                </c:pt>
              </c:strCache>
            </c:strRef>
          </c:cat>
          <c:val>
            <c:numRef>
              <c:f>Calendar!$X$13:$X$45</c:f>
              <c:numCache>
                <c:formatCode>d</c:formatCode>
                <c:ptCount val="29"/>
                <c:pt idx="0">
                  <c:v>44485</c:v>
                </c:pt>
                <c:pt idx="1">
                  <c:v>44492</c:v>
                </c:pt>
                <c:pt idx="2">
                  <c:v>44499</c:v>
                </c:pt>
                <c:pt idx="5" formatCode="General">
                  <c:v>0</c:v>
                </c:pt>
                <c:pt idx="6">
                  <c:v>44562</c:v>
                </c:pt>
                <c:pt idx="7">
                  <c:v>44569</c:v>
                </c:pt>
                <c:pt idx="8">
                  <c:v>44576</c:v>
                </c:pt>
                <c:pt idx="9">
                  <c:v>44583</c:v>
                </c:pt>
                <c:pt idx="10">
                  <c:v>44590</c:v>
                </c:pt>
                <c:pt idx="13" formatCode="General">
                  <c:v>0</c:v>
                </c:pt>
                <c:pt idx="14">
                  <c:v>44653</c:v>
                </c:pt>
                <c:pt idx="15">
                  <c:v>44660</c:v>
                </c:pt>
                <c:pt idx="16">
                  <c:v>44667</c:v>
                </c:pt>
                <c:pt idx="17">
                  <c:v>44674</c:v>
                </c:pt>
                <c:pt idx="18">
                  <c:v>44681</c:v>
                </c:pt>
              </c:numCache>
            </c:numRef>
          </c:val>
          <c:extLst>
            <c:ext xmlns:c16="http://schemas.microsoft.com/office/drawing/2014/chart" uri="{C3380CC4-5D6E-409C-BE32-E72D297353CC}">
              <c16:uniqueId val="{00000016-64EB-4B72-9963-3F140B0B8FBE}"/>
            </c:ext>
          </c:extLst>
        </c:ser>
        <c:ser>
          <c:idx val="23"/>
          <c:order val="23"/>
          <c:tx>
            <c:strRef>
              <c:f>Calendar!$Y$6:$Y$12</c:f>
              <c:strCache>
                <c:ptCount val="7"/>
                <c:pt idx="0">
                  <c:v>2021-2022</c:v>
                </c:pt>
                <c:pt idx="1">
                  <c:v>CHIEF TAHGEE ELEMENTARY ACADEMY</c:v>
                </c:pt>
                <c:pt idx="2">
                  <c:v>Teacher Calendar</c:v>
                </c:pt>
                <c:pt idx="3">
                  <c:v>October '21</c:v>
                </c:pt>
                <c:pt idx="4">
                  <c:v>S</c:v>
                </c:pt>
                <c:pt idx="5">
                  <c:v>2</c:v>
                </c:pt>
                <c:pt idx="6">
                  <c:v>9</c:v>
                </c:pt>
              </c:strCache>
            </c:strRef>
          </c:tx>
          <c:spPr>
            <a:solidFill>
              <a:schemeClr val="accent6">
                <a:lumMod val="80000"/>
              </a:schemeClr>
            </a:solidFill>
            <a:ln>
              <a:noFill/>
            </a:ln>
            <a:effectLst/>
          </c:spPr>
          <c:invertIfNegative val="0"/>
          <c:cat>
            <c:strRef>
              <c:f>Calendar!$A$13:$A$45</c:f>
              <c:strCache>
                <c:ptCount val="29"/>
                <c:pt idx="1">
                  <c:v>1</c:v>
                </c:pt>
                <c:pt idx="2">
                  <c:v>2</c:v>
                </c:pt>
                <c:pt idx="6">
                  <c:v>11</c:v>
                </c:pt>
                <c:pt idx="7">
                  <c:v>12</c:v>
                </c:pt>
                <c:pt idx="8">
                  <c:v>13</c:v>
                </c:pt>
                <c:pt idx="10">
                  <c:v>14</c:v>
                </c:pt>
                <c:pt idx="14">
                  <c:v>21</c:v>
                </c:pt>
                <c:pt idx="15">
                  <c:v>22</c:v>
                </c:pt>
                <c:pt idx="16">
                  <c:v>23</c:v>
                </c:pt>
                <c:pt idx="17">
                  <c:v>24</c:v>
                </c:pt>
                <c:pt idx="18">
                  <c:v>25</c:v>
                </c:pt>
                <c:pt idx="22">
                  <c:v>33</c:v>
                </c:pt>
                <c:pt idx="23">
                  <c:v>34</c:v>
                </c:pt>
                <c:pt idx="24">
                  <c:v>35</c:v>
                </c:pt>
                <c:pt idx="25">
                  <c:v>36</c:v>
                </c:pt>
                <c:pt idx="28">
                  <c:v>1st &amp; Last Day of School</c:v>
                </c:pt>
              </c:strCache>
            </c:strRef>
          </c:cat>
          <c:val>
            <c:numRef>
              <c:f>Calendar!$Y$13:$Y$45</c:f>
              <c:numCache>
                <c:formatCode>General</c:formatCode>
                <c:ptCount val="29"/>
                <c:pt idx="3">
                  <c:v>44</c:v>
                </c:pt>
                <c:pt idx="11" formatCode="0">
                  <c:v>45</c:v>
                </c:pt>
                <c:pt idx="19" formatCode="0.0">
                  <c:v>51</c:v>
                </c:pt>
                <c:pt idx="27">
                  <c:v>19</c:v>
                </c:pt>
              </c:numCache>
            </c:numRef>
          </c:val>
          <c:extLst>
            <c:ext xmlns:c16="http://schemas.microsoft.com/office/drawing/2014/chart" uri="{C3380CC4-5D6E-409C-BE32-E72D297353CC}">
              <c16:uniqueId val="{00000017-64EB-4B72-9963-3F140B0B8FBE}"/>
            </c:ext>
          </c:extLst>
        </c:ser>
        <c:ser>
          <c:idx val="24"/>
          <c:order val="24"/>
          <c:tx>
            <c:strRef>
              <c:f>Calendar!$Z$6:$Z$12</c:f>
              <c:strCache>
                <c:ptCount val="7"/>
                <c:pt idx="0">
                  <c:v>2021-2022</c:v>
                </c:pt>
                <c:pt idx="1">
                  <c:v>CHIEF TAHGEE ELEMENTARY ACADEMY</c:v>
                </c:pt>
                <c:pt idx="2">
                  <c:v>Teacher Calendar</c:v>
                </c:pt>
                <c:pt idx="3">
                  <c:v>October '21</c:v>
                </c:pt>
                <c:pt idx="4">
                  <c:v>S</c:v>
                </c:pt>
                <c:pt idx="5">
                  <c:v>2</c:v>
                </c:pt>
                <c:pt idx="6">
                  <c:v>9</c:v>
                </c:pt>
              </c:strCache>
            </c:strRef>
          </c:tx>
          <c:spPr>
            <a:solidFill>
              <a:schemeClr val="accent1">
                <a:lumMod val="60000"/>
                <a:lumOff val="40000"/>
              </a:schemeClr>
            </a:solidFill>
            <a:ln>
              <a:noFill/>
            </a:ln>
            <a:effectLst/>
          </c:spPr>
          <c:invertIfNegative val="0"/>
          <c:cat>
            <c:strRef>
              <c:f>Calendar!$A$13:$A$45</c:f>
              <c:strCache>
                <c:ptCount val="29"/>
                <c:pt idx="1">
                  <c:v>1</c:v>
                </c:pt>
                <c:pt idx="2">
                  <c:v>2</c:v>
                </c:pt>
                <c:pt idx="6">
                  <c:v>11</c:v>
                </c:pt>
                <c:pt idx="7">
                  <c:v>12</c:v>
                </c:pt>
                <c:pt idx="8">
                  <c:v>13</c:v>
                </c:pt>
                <c:pt idx="10">
                  <c:v>14</c:v>
                </c:pt>
                <c:pt idx="14">
                  <c:v>21</c:v>
                </c:pt>
                <c:pt idx="15">
                  <c:v>22</c:v>
                </c:pt>
                <c:pt idx="16">
                  <c:v>23</c:v>
                </c:pt>
                <c:pt idx="17">
                  <c:v>24</c:v>
                </c:pt>
                <c:pt idx="18">
                  <c:v>25</c:v>
                </c:pt>
                <c:pt idx="22">
                  <c:v>33</c:v>
                </c:pt>
                <c:pt idx="23">
                  <c:v>34</c:v>
                </c:pt>
                <c:pt idx="24">
                  <c:v>35</c:v>
                </c:pt>
                <c:pt idx="25">
                  <c:v>36</c:v>
                </c:pt>
                <c:pt idx="28">
                  <c:v>1st &amp; Last Day of School</c:v>
                </c:pt>
              </c:strCache>
            </c:strRef>
          </c:cat>
          <c:val>
            <c:numRef>
              <c:f>Calendar!$Z$13:$Z$45</c:f>
              <c:numCache>
                <c:formatCode>General</c:formatCode>
                <c:ptCount val="29"/>
                <c:pt idx="3" formatCode="0.0">
                  <c:v>14</c:v>
                </c:pt>
                <c:pt idx="11" formatCode="0.00">
                  <c:v>4</c:v>
                </c:pt>
                <c:pt idx="19" formatCode="0.00">
                  <c:v>7</c:v>
                </c:pt>
                <c:pt idx="27" formatCode="0.00">
                  <c:v>4</c:v>
                </c:pt>
              </c:numCache>
            </c:numRef>
          </c:val>
          <c:extLst>
            <c:ext xmlns:c16="http://schemas.microsoft.com/office/drawing/2014/chart" uri="{C3380CC4-5D6E-409C-BE32-E72D297353CC}">
              <c16:uniqueId val="{00000018-64EB-4B72-9963-3F140B0B8FBE}"/>
            </c:ext>
          </c:extLst>
        </c:ser>
        <c:ser>
          <c:idx val="25"/>
          <c:order val="25"/>
          <c:tx>
            <c:strRef>
              <c:f>Calendar!$AA$6:$AA$12</c:f>
              <c:strCache>
                <c:ptCount val="7"/>
                <c:pt idx="0">
                  <c:v>2021-2022</c:v>
                </c:pt>
                <c:pt idx="1">
                  <c:v>CHIEF TAHGEE ELEMENTARY ACADEMY</c:v>
                </c:pt>
                <c:pt idx="2">
                  <c:v>Teacher Calendar</c:v>
                </c:pt>
                <c:pt idx="3">
                  <c:v>October '21</c:v>
                </c:pt>
                <c:pt idx="4">
                  <c:v>S</c:v>
                </c:pt>
                <c:pt idx="5">
                  <c:v>2</c:v>
                </c:pt>
                <c:pt idx="6">
                  <c:v>9</c:v>
                </c:pt>
              </c:strCache>
            </c:strRef>
          </c:tx>
          <c:spPr>
            <a:solidFill>
              <a:schemeClr val="accent2">
                <a:lumMod val="60000"/>
                <a:lumOff val="40000"/>
              </a:schemeClr>
            </a:solidFill>
            <a:ln>
              <a:noFill/>
            </a:ln>
            <a:effectLst/>
          </c:spPr>
          <c:invertIfNegative val="0"/>
          <c:cat>
            <c:strRef>
              <c:f>Calendar!$A$13:$A$45</c:f>
              <c:strCache>
                <c:ptCount val="29"/>
                <c:pt idx="1">
                  <c:v>1</c:v>
                </c:pt>
                <c:pt idx="2">
                  <c:v>2</c:v>
                </c:pt>
                <c:pt idx="6">
                  <c:v>11</c:v>
                </c:pt>
                <c:pt idx="7">
                  <c:v>12</c:v>
                </c:pt>
                <c:pt idx="8">
                  <c:v>13</c:v>
                </c:pt>
                <c:pt idx="10">
                  <c:v>14</c:v>
                </c:pt>
                <c:pt idx="14">
                  <c:v>21</c:v>
                </c:pt>
                <c:pt idx="15">
                  <c:v>22</c:v>
                </c:pt>
                <c:pt idx="16">
                  <c:v>23</c:v>
                </c:pt>
                <c:pt idx="17">
                  <c:v>24</c:v>
                </c:pt>
                <c:pt idx="18">
                  <c:v>25</c:v>
                </c:pt>
                <c:pt idx="22">
                  <c:v>33</c:v>
                </c:pt>
                <c:pt idx="23">
                  <c:v>34</c:v>
                </c:pt>
                <c:pt idx="24">
                  <c:v>35</c:v>
                </c:pt>
                <c:pt idx="25">
                  <c:v>36</c:v>
                </c:pt>
                <c:pt idx="28">
                  <c:v>1st &amp; Last Day of School</c:v>
                </c:pt>
              </c:strCache>
            </c:strRef>
          </c:cat>
          <c:val>
            <c:numRef>
              <c:f>Calendar!$AA$13:$AA$45</c:f>
              <c:numCache>
                <c:formatCode>General</c:formatCode>
                <c:ptCount val="29"/>
              </c:numCache>
            </c:numRef>
          </c:val>
          <c:extLst>
            <c:ext xmlns:c16="http://schemas.microsoft.com/office/drawing/2014/chart" uri="{C3380CC4-5D6E-409C-BE32-E72D297353CC}">
              <c16:uniqueId val="{00000019-64EB-4B72-9963-3F140B0B8FBE}"/>
            </c:ext>
          </c:extLst>
        </c:ser>
        <c:dLbls>
          <c:showLegendKey val="0"/>
          <c:showVal val="0"/>
          <c:showCatName val="0"/>
          <c:showSerName val="0"/>
          <c:showPercent val="0"/>
          <c:showBubbleSize val="0"/>
        </c:dLbls>
        <c:gapWidth val="219"/>
        <c:overlap val="-27"/>
        <c:axId val="131127903"/>
        <c:axId val="348926143"/>
      </c:barChart>
      <c:catAx>
        <c:axId val="13112790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8926143"/>
        <c:crosses val="autoZero"/>
        <c:auto val="1"/>
        <c:lblAlgn val="ctr"/>
        <c:lblOffset val="100"/>
        <c:noMultiLvlLbl val="0"/>
      </c:catAx>
      <c:valAx>
        <c:axId val="348926143"/>
        <c:scaling>
          <c:orientation val="minMax"/>
        </c:scaling>
        <c:delete val="0"/>
        <c:axPos val="l"/>
        <c:majorGridlines>
          <c:spPr>
            <a:ln w="9525" cap="flat" cmpd="sng" algn="ctr">
              <a:solidFill>
                <a:schemeClr val="tx1">
                  <a:lumMod val="15000"/>
                  <a:lumOff val="85000"/>
                </a:schemeClr>
              </a:solidFill>
              <a:round/>
            </a:ln>
            <a:effectLst/>
          </c:spPr>
        </c:majorGridlines>
        <c:numFmt formatCode="d"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112790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Calendar!$B$6:$B$12</c:f>
              <c:strCache>
                <c:ptCount val="7"/>
                <c:pt idx="0">
                  <c:v>2021-2022</c:v>
                </c:pt>
                <c:pt idx="1">
                  <c:v>CHIEF TAHGEE ELEMENTARY ACADEMY</c:v>
                </c:pt>
                <c:pt idx="3">
                  <c:v>August '21</c:v>
                </c:pt>
                <c:pt idx="4">
                  <c:v>S</c:v>
                </c:pt>
                <c:pt idx="5">
                  <c:v>1</c:v>
                </c:pt>
                <c:pt idx="6">
                  <c:v>8</c:v>
                </c:pt>
              </c:strCache>
            </c:strRef>
          </c:tx>
          <c:spPr>
            <a:solidFill>
              <a:schemeClr val="accent1"/>
            </a:solidFill>
            <a:ln>
              <a:noFill/>
            </a:ln>
            <a:effectLst/>
          </c:spPr>
          <c:invertIfNegative val="0"/>
          <c:cat>
            <c:strRef>
              <c:f>Calendar!$A$13:$A$45</c:f>
              <c:strCache>
                <c:ptCount val="29"/>
                <c:pt idx="1">
                  <c:v>1</c:v>
                </c:pt>
                <c:pt idx="2">
                  <c:v>2</c:v>
                </c:pt>
                <c:pt idx="6">
                  <c:v>11</c:v>
                </c:pt>
                <c:pt idx="7">
                  <c:v>12</c:v>
                </c:pt>
                <c:pt idx="8">
                  <c:v>13</c:v>
                </c:pt>
                <c:pt idx="10">
                  <c:v>14</c:v>
                </c:pt>
                <c:pt idx="14">
                  <c:v>21</c:v>
                </c:pt>
                <c:pt idx="15">
                  <c:v>22</c:v>
                </c:pt>
                <c:pt idx="16">
                  <c:v>23</c:v>
                </c:pt>
                <c:pt idx="17">
                  <c:v>24</c:v>
                </c:pt>
                <c:pt idx="18">
                  <c:v>25</c:v>
                </c:pt>
                <c:pt idx="22">
                  <c:v>33</c:v>
                </c:pt>
                <c:pt idx="23">
                  <c:v>34</c:v>
                </c:pt>
                <c:pt idx="24">
                  <c:v>35</c:v>
                </c:pt>
                <c:pt idx="25">
                  <c:v>36</c:v>
                </c:pt>
                <c:pt idx="28">
                  <c:v>1st &amp; Last Day of School</c:v>
                </c:pt>
              </c:strCache>
            </c:strRef>
          </c:cat>
          <c:val>
            <c:numRef>
              <c:f>Calendar!$B$13:$B$45</c:f>
              <c:numCache>
                <c:formatCode>d</c:formatCode>
                <c:ptCount val="29"/>
                <c:pt idx="0">
                  <c:v>44423</c:v>
                </c:pt>
                <c:pt idx="1">
                  <c:v>44430</c:v>
                </c:pt>
                <c:pt idx="2">
                  <c:v>44437</c:v>
                </c:pt>
                <c:pt idx="3">
                  <c:v>0</c:v>
                </c:pt>
                <c:pt idx="4" formatCode="mmmm\ \'yy">
                  <c:v>44501</c:v>
                </c:pt>
                <c:pt idx="5" formatCode="General">
                  <c:v>0</c:v>
                </c:pt>
                <c:pt idx="6">
                  <c:v>0</c:v>
                </c:pt>
                <c:pt idx="7">
                  <c:v>44507</c:v>
                </c:pt>
                <c:pt idx="8">
                  <c:v>44514</c:v>
                </c:pt>
                <c:pt idx="9">
                  <c:v>44521</c:v>
                </c:pt>
                <c:pt idx="10">
                  <c:v>44528</c:v>
                </c:pt>
                <c:pt idx="11">
                  <c:v>0</c:v>
                </c:pt>
                <c:pt idx="12" formatCode="mmmm\ \'yy">
                  <c:v>44593</c:v>
                </c:pt>
                <c:pt idx="13" formatCode="General">
                  <c:v>0</c:v>
                </c:pt>
                <c:pt idx="14">
                  <c:v>0</c:v>
                </c:pt>
                <c:pt idx="15">
                  <c:v>44598</c:v>
                </c:pt>
                <c:pt idx="16">
                  <c:v>44605</c:v>
                </c:pt>
                <c:pt idx="17">
                  <c:v>44612</c:v>
                </c:pt>
                <c:pt idx="18">
                  <c:v>44619</c:v>
                </c:pt>
                <c:pt idx="20" formatCode="mmmm\ \'yy">
                  <c:v>44682</c:v>
                </c:pt>
                <c:pt idx="21" formatCode="General">
                  <c:v>0</c:v>
                </c:pt>
                <c:pt idx="22">
                  <c:v>44682</c:v>
                </c:pt>
                <c:pt idx="23">
                  <c:v>44689</c:v>
                </c:pt>
                <c:pt idx="24">
                  <c:v>44696</c:v>
                </c:pt>
                <c:pt idx="25">
                  <c:v>44703</c:v>
                </c:pt>
                <c:pt idx="26">
                  <c:v>44710</c:v>
                </c:pt>
                <c:pt idx="27">
                  <c:v>0</c:v>
                </c:pt>
              </c:numCache>
            </c:numRef>
          </c:val>
          <c:extLst>
            <c:ext xmlns:c16="http://schemas.microsoft.com/office/drawing/2014/chart" uri="{C3380CC4-5D6E-409C-BE32-E72D297353CC}">
              <c16:uniqueId val="{00000000-547A-4DBB-B91D-7B7905C13EFA}"/>
            </c:ext>
          </c:extLst>
        </c:ser>
        <c:ser>
          <c:idx val="1"/>
          <c:order val="1"/>
          <c:tx>
            <c:strRef>
              <c:f>Calendar!$C$6:$C$12</c:f>
              <c:strCache>
                <c:ptCount val="7"/>
                <c:pt idx="0">
                  <c:v>2021-2022</c:v>
                </c:pt>
                <c:pt idx="1">
                  <c:v>CHIEF TAHGEE ELEMENTARY ACADEMY</c:v>
                </c:pt>
                <c:pt idx="3">
                  <c:v>August '21</c:v>
                </c:pt>
                <c:pt idx="4">
                  <c:v>M</c:v>
                </c:pt>
                <c:pt idx="5">
                  <c:v>2</c:v>
                </c:pt>
                <c:pt idx="6">
                  <c:v>9</c:v>
                </c:pt>
              </c:strCache>
            </c:strRef>
          </c:tx>
          <c:spPr>
            <a:solidFill>
              <a:schemeClr val="accent2"/>
            </a:solidFill>
            <a:ln>
              <a:noFill/>
            </a:ln>
            <a:effectLst/>
          </c:spPr>
          <c:invertIfNegative val="0"/>
          <c:cat>
            <c:strRef>
              <c:f>Calendar!$A$13:$A$45</c:f>
              <c:strCache>
                <c:ptCount val="29"/>
                <c:pt idx="1">
                  <c:v>1</c:v>
                </c:pt>
                <c:pt idx="2">
                  <c:v>2</c:v>
                </c:pt>
                <c:pt idx="6">
                  <c:v>11</c:v>
                </c:pt>
                <c:pt idx="7">
                  <c:v>12</c:v>
                </c:pt>
                <c:pt idx="8">
                  <c:v>13</c:v>
                </c:pt>
                <c:pt idx="10">
                  <c:v>14</c:v>
                </c:pt>
                <c:pt idx="14">
                  <c:v>21</c:v>
                </c:pt>
                <c:pt idx="15">
                  <c:v>22</c:v>
                </c:pt>
                <c:pt idx="16">
                  <c:v>23</c:v>
                </c:pt>
                <c:pt idx="17">
                  <c:v>24</c:v>
                </c:pt>
                <c:pt idx="18">
                  <c:v>25</c:v>
                </c:pt>
                <c:pt idx="22">
                  <c:v>33</c:v>
                </c:pt>
                <c:pt idx="23">
                  <c:v>34</c:v>
                </c:pt>
                <c:pt idx="24">
                  <c:v>35</c:v>
                </c:pt>
                <c:pt idx="25">
                  <c:v>36</c:v>
                </c:pt>
                <c:pt idx="28">
                  <c:v>1st &amp; Last Day of School</c:v>
                </c:pt>
              </c:strCache>
            </c:strRef>
          </c:cat>
          <c:val>
            <c:numRef>
              <c:f>Calendar!$C$13:$C$45</c:f>
              <c:numCache>
                <c:formatCode>d</c:formatCode>
                <c:ptCount val="29"/>
                <c:pt idx="0">
                  <c:v>44424</c:v>
                </c:pt>
                <c:pt idx="1">
                  <c:v>44431</c:v>
                </c:pt>
                <c:pt idx="2">
                  <c:v>44438</c:v>
                </c:pt>
                <c:pt idx="3">
                  <c:v>0</c:v>
                </c:pt>
                <c:pt idx="5" formatCode="General">
                  <c:v>0</c:v>
                </c:pt>
                <c:pt idx="6">
                  <c:v>44501</c:v>
                </c:pt>
                <c:pt idx="7">
                  <c:v>44508</c:v>
                </c:pt>
                <c:pt idx="8">
                  <c:v>44515</c:v>
                </c:pt>
                <c:pt idx="9">
                  <c:v>44522</c:v>
                </c:pt>
                <c:pt idx="10">
                  <c:v>44529</c:v>
                </c:pt>
                <c:pt idx="11">
                  <c:v>0</c:v>
                </c:pt>
                <c:pt idx="13" formatCode="General">
                  <c:v>0</c:v>
                </c:pt>
                <c:pt idx="14">
                  <c:v>0</c:v>
                </c:pt>
                <c:pt idx="15">
                  <c:v>44599</c:v>
                </c:pt>
                <c:pt idx="16">
                  <c:v>44606</c:v>
                </c:pt>
                <c:pt idx="17">
                  <c:v>44613</c:v>
                </c:pt>
                <c:pt idx="18">
                  <c:v>44620</c:v>
                </c:pt>
                <c:pt idx="21" formatCode="General">
                  <c:v>0</c:v>
                </c:pt>
                <c:pt idx="22">
                  <c:v>44683</c:v>
                </c:pt>
                <c:pt idx="23">
                  <c:v>44690</c:v>
                </c:pt>
                <c:pt idx="24">
                  <c:v>44697</c:v>
                </c:pt>
                <c:pt idx="25">
                  <c:v>44704</c:v>
                </c:pt>
                <c:pt idx="26">
                  <c:v>44711</c:v>
                </c:pt>
                <c:pt idx="27">
                  <c:v>0</c:v>
                </c:pt>
              </c:numCache>
            </c:numRef>
          </c:val>
          <c:extLst>
            <c:ext xmlns:c16="http://schemas.microsoft.com/office/drawing/2014/chart" uri="{C3380CC4-5D6E-409C-BE32-E72D297353CC}">
              <c16:uniqueId val="{00000001-547A-4DBB-B91D-7B7905C13EFA}"/>
            </c:ext>
          </c:extLst>
        </c:ser>
        <c:ser>
          <c:idx val="2"/>
          <c:order val="2"/>
          <c:tx>
            <c:strRef>
              <c:f>Calendar!$D$6:$D$12</c:f>
              <c:strCache>
                <c:ptCount val="7"/>
                <c:pt idx="0">
                  <c:v>2021-2022</c:v>
                </c:pt>
                <c:pt idx="1">
                  <c:v>CHIEF TAHGEE ELEMENTARY ACADEMY</c:v>
                </c:pt>
                <c:pt idx="3">
                  <c:v>August '21</c:v>
                </c:pt>
                <c:pt idx="4">
                  <c:v>T</c:v>
                </c:pt>
                <c:pt idx="5">
                  <c:v>3</c:v>
                </c:pt>
                <c:pt idx="6">
                  <c:v>10</c:v>
                </c:pt>
              </c:strCache>
            </c:strRef>
          </c:tx>
          <c:spPr>
            <a:solidFill>
              <a:schemeClr val="accent3"/>
            </a:solidFill>
            <a:ln>
              <a:noFill/>
            </a:ln>
            <a:effectLst/>
          </c:spPr>
          <c:invertIfNegative val="0"/>
          <c:cat>
            <c:strRef>
              <c:f>Calendar!$A$13:$A$45</c:f>
              <c:strCache>
                <c:ptCount val="29"/>
                <c:pt idx="1">
                  <c:v>1</c:v>
                </c:pt>
                <c:pt idx="2">
                  <c:v>2</c:v>
                </c:pt>
                <c:pt idx="6">
                  <c:v>11</c:v>
                </c:pt>
                <c:pt idx="7">
                  <c:v>12</c:v>
                </c:pt>
                <c:pt idx="8">
                  <c:v>13</c:v>
                </c:pt>
                <c:pt idx="10">
                  <c:v>14</c:v>
                </c:pt>
                <c:pt idx="14">
                  <c:v>21</c:v>
                </c:pt>
                <c:pt idx="15">
                  <c:v>22</c:v>
                </c:pt>
                <c:pt idx="16">
                  <c:v>23</c:v>
                </c:pt>
                <c:pt idx="17">
                  <c:v>24</c:v>
                </c:pt>
                <c:pt idx="18">
                  <c:v>25</c:v>
                </c:pt>
                <c:pt idx="22">
                  <c:v>33</c:v>
                </c:pt>
                <c:pt idx="23">
                  <c:v>34</c:v>
                </c:pt>
                <c:pt idx="24">
                  <c:v>35</c:v>
                </c:pt>
                <c:pt idx="25">
                  <c:v>36</c:v>
                </c:pt>
                <c:pt idx="28">
                  <c:v>1st &amp; Last Day of School</c:v>
                </c:pt>
              </c:strCache>
            </c:strRef>
          </c:cat>
          <c:val>
            <c:numRef>
              <c:f>Calendar!$D$13:$D$45</c:f>
              <c:numCache>
                <c:formatCode>d</c:formatCode>
                <c:ptCount val="29"/>
                <c:pt idx="0">
                  <c:v>44425</c:v>
                </c:pt>
                <c:pt idx="1">
                  <c:v>44432</c:v>
                </c:pt>
                <c:pt idx="2">
                  <c:v>44439</c:v>
                </c:pt>
                <c:pt idx="5" formatCode="General">
                  <c:v>0</c:v>
                </c:pt>
                <c:pt idx="6">
                  <c:v>44502</c:v>
                </c:pt>
                <c:pt idx="7">
                  <c:v>44509</c:v>
                </c:pt>
                <c:pt idx="8">
                  <c:v>44516</c:v>
                </c:pt>
                <c:pt idx="9">
                  <c:v>44523</c:v>
                </c:pt>
                <c:pt idx="10">
                  <c:v>44530</c:v>
                </c:pt>
                <c:pt idx="13" formatCode="General">
                  <c:v>0</c:v>
                </c:pt>
                <c:pt idx="14">
                  <c:v>44593</c:v>
                </c:pt>
                <c:pt idx="15">
                  <c:v>44600</c:v>
                </c:pt>
                <c:pt idx="16">
                  <c:v>44607</c:v>
                </c:pt>
                <c:pt idx="17">
                  <c:v>44614</c:v>
                </c:pt>
                <c:pt idx="18">
                  <c:v>0</c:v>
                </c:pt>
                <c:pt idx="21" formatCode="General">
                  <c:v>0</c:v>
                </c:pt>
                <c:pt idx="22">
                  <c:v>44684</c:v>
                </c:pt>
                <c:pt idx="23">
                  <c:v>44691</c:v>
                </c:pt>
                <c:pt idx="24">
                  <c:v>44698</c:v>
                </c:pt>
                <c:pt idx="25">
                  <c:v>44705</c:v>
                </c:pt>
                <c:pt idx="26">
                  <c:v>44712</c:v>
                </c:pt>
              </c:numCache>
            </c:numRef>
          </c:val>
          <c:extLst>
            <c:ext xmlns:c16="http://schemas.microsoft.com/office/drawing/2014/chart" uri="{C3380CC4-5D6E-409C-BE32-E72D297353CC}">
              <c16:uniqueId val="{00000002-547A-4DBB-B91D-7B7905C13EFA}"/>
            </c:ext>
          </c:extLst>
        </c:ser>
        <c:ser>
          <c:idx val="3"/>
          <c:order val="3"/>
          <c:tx>
            <c:strRef>
              <c:f>Calendar!$E$6:$E$12</c:f>
              <c:strCache>
                <c:ptCount val="7"/>
                <c:pt idx="0">
                  <c:v>2021-2022</c:v>
                </c:pt>
                <c:pt idx="1">
                  <c:v>CHIEF TAHGEE ELEMENTARY ACADEMY</c:v>
                </c:pt>
                <c:pt idx="3">
                  <c:v>August '21</c:v>
                </c:pt>
                <c:pt idx="4">
                  <c:v>W</c:v>
                </c:pt>
                <c:pt idx="5">
                  <c:v>4</c:v>
                </c:pt>
                <c:pt idx="6">
                  <c:v>11</c:v>
                </c:pt>
              </c:strCache>
            </c:strRef>
          </c:tx>
          <c:spPr>
            <a:solidFill>
              <a:schemeClr val="accent4"/>
            </a:solidFill>
            <a:ln>
              <a:noFill/>
            </a:ln>
            <a:effectLst/>
          </c:spPr>
          <c:invertIfNegative val="0"/>
          <c:cat>
            <c:strRef>
              <c:f>Calendar!$A$13:$A$45</c:f>
              <c:strCache>
                <c:ptCount val="29"/>
                <c:pt idx="1">
                  <c:v>1</c:v>
                </c:pt>
                <c:pt idx="2">
                  <c:v>2</c:v>
                </c:pt>
                <c:pt idx="6">
                  <c:v>11</c:v>
                </c:pt>
                <c:pt idx="7">
                  <c:v>12</c:v>
                </c:pt>
                <c:pt idx="8">
                  <c:v>13</c:v>
                </c:pt>
                <c:pt idx="10">
                  <c:v>14</c:v>
                </c:pt>
                <c:pt idx="14">
                  <c:v>21</c:v>
                </c:pt>
                <c:pt idx="15">
                  <c:v>22</c:v>
                </c:pt>
                <c:pt idx="16">
                  <c:v>23</c:v>
                </c:pt>
                <c:pt idx="17">
                  <c:v>24</c:v>
                </c:pt>
                <c:pt idx="18">
                  <c:v>25</c:v>
                </c:pt>
                <c:pt idx="22">
                  <c:v>33</c:v>
                </c:pt>
                <c:pt idx="23">
                  <c:v>34</c:v>
                </c:pt>
                <c:pt idx="24">
                  <c:v>35</c:v>
                </c:pt>
                <c:pt idx="25">
                  <c:v>36</c:v>
                </c:pt>
                <c:pt idx="28">
                  <c:v>1st &amp; Last Day of School</c:v>
                </c:pt>
              </c:strCache>
            </c:strRef>
          </c:cat>
          <c:val>
            <c:numRef>
              <c:f>Calendar!$E$13:$E$45</c:f>
              <c:numCache>
                <c:formatCode>d</c:formatCode>
                <c:ptCount val="29"/>
                <c:pt idx="0">
                  <c:v>44426</c:v>
                </c:pt>
                <c:pt idx="1">
                  <c:v>44433</c:v>
                </c:pt>
                <c:pt idx="2">
                  <c:v>0</c:v>
                </c:pt>
                <c:pt idx="5" formatCode="General">
                  <c:v>0</c:v>
                </c:pt>
                <c:pt idx="6">
                  <c:v>44503</c:v>
                </c:pt>
                <c:pt idx="7">
                  <c:v>44510</c:v>
                </c:pt>
                <c:pt idx="8">
                  <c:v>44517</c:v>
                </c:pt>
                <c:pt idx="9">
                  <c:v>44524</c:v>
                </c:pt>
                <c:pt idx="10">
                  <c:v>0</c:v>
                </c:pt>
                <c:pt idx="13" formatCode="General">
                  <c:v>0</c:v>
                </c:pt>
                <c:pt idx="14">
                  <c:v>44594</c:v>
                </c:pt>
                <c:pt idx="15">
                  <c:v>44601</c:v>
                </c:pt>
                <c:pt idx="16">
                  <c:v>44608</c:v>
                </c:pt>
                <c:pt idx="17">
                  <c:v>44615</c:v>
                </c:pt>
                <c:pt idx="18">
                  <c:v>0</c:v>
                </c:pt>
                <c:pt idx="21" formatCode="General">
                  <c:v>0</c:v>
                </c:pt>
                <c:pt idx="22">
                  <c:v>44685</c:v>
                </c:pt>
                <c:pt idx="23">
                  <c:v>44692</c:v>
                </c:pt>
                <c:pt idx="24">
                  <c:v>44699</c:v>
                </c:pt>
                <c:pt idx="25">
                  <c:v>44706</c:v>
                </c:pt>
                <c:pt idx="26">
                  <c:v>0</c:v>
                </c:pt>
              </c:numCache>
            </c:numRef>
          </c:val>
          <c:extLst>
            <c:ext xmlns:c16="http://schemas.microsoft.com/office/drawing/2014/chart" uri="{C3380CC4-5D6E-409C-BE32-E72D297353CC}">
              <c16:uniqueId val="{00000003-547A-4DBB-B91D-7B7905C13EFA}"/>
            </c:ext>
          </c:extLst>
        </c:ser>
        <c:ser>
          <c:idx val="4"/>
          <c:order val="4"/>
          <c:tx>
            <c:strRef>
              <c:f>Calendar!$F$6:$F$12</c:f>
              <c:strCache>
                <c:ptCount val="7"/>
                <c:pt idx="0">
                  <c:v>2021-2022</c:v>
                </c:pt>
                <c:pt idx="1">
                  <c:v>CHIEF TAHGEE ELEMENTARY ACADEMY</c:v>
                </c:pt>
                <c:pt idx="3">
                  <c:v>August '21</c:v>
                </c:pt>
                <c:pt idx="4">
                  <c:v>T</c:v>
                </c:pt>
                <c:pt idx="5">
                  <c:v>5</c:v>
                </c:pt>
                <c:pt idx="6">
                  <c:v>12</c:v>
                </c:pt>
              </c:strCache>
            </c:strRef>
          </c:tx>
          <c:spPr>
            <a:solidFill>
              <a:schemeClr val="accent5"/>
            </a:solidFill>
            <a:ln>
              <a:noFill/>
            </a:ln>
            <a:effectLst/>
          </c:spPr>
          <c:invertIfNegative val="0"/>
          <c:cat>
            <c:strRef>
              <c:f>Calendar!$A$13:$A$45</c:f>
              <c:strCache>
                <c:ptCount val="29"/>
                <c:pt idx="1">
                  <c:v>1</c:v>
                </c:pt>
                <c:pt idx="2">
                  <c:v>2</c:v>
                </c:pt>
                <c:pt idx="6">
                  <c:v>11</c:v>
                </c:pt>
                <c:pt idx="7">
                  <c:v>12</c:v>
                </c:pt>
                <c:pt idx="8">
                  <c:v>13</c:v>
                </c:pt>
                <c:pt idx="10">
                  <c:v>14</c:v>
                </c:pt>
                <c:pt idx="14">
                  <c:v>21</c:v>
                </c:pt>
                <c:pt idx="15">
                  <c:v>22</c:v>
                </c:pt>
                <c:pt idx="16">
                  <c:v>23</c:v>
                </c:pt>
                <c:pt idx="17">
                  <c:v>24</c:v>
                </c:pt>
                <c:pt idx="18">
                  <c:v>25</c:v>
                </c:pt>
                <c:pt idx="22">
                  <c:v>33</c:v>
                </c:pt>
                <c:pt idx="23">
                  <c:v>34</c:v>
                </c:pt>
                <c:pt idx="24">
                  <c:v>35</c:v>
                </c:pt>
                <c:pt idx="25">
                  <c:v>36</c:v>
                </c:pt>
                <c:pt idx="28">
                  <c:v>1st &amp; Last Day of School</c:v>
                </c:pt>
              </c:strCache>
            </c:strRef>
          </c:cat>
          <c:val>
            <c:numRef>
              <c:f>Calendar!$F$13:$F$45</c:f>
              <c:numCache>
                <c:formatCode>d</c:formatCode>
                <c:ptCount val="29"/>
                <c:pt idx="0">
                  <c:v>44427</c:v>
                </c:pt>
                <c:pt idx="1">
                  <c:v>44434</c:v>
                </c:pt>
                <c:pt idx="2">
                  <c:v>0</c:v>
                </c:pt>
                <c:pt idx="5" formatCode="General">
                  <c:v>0</c:v>
                </c:pt>
                <c:pt idx="6">
                  <c:v>44504</c:v>
                </c:pt>
                <c:pt idx="7">
                  <c:v>44511</c:v>
                </c:pt>
                <c:pt idx="8">
                  <c:v>44518</c:v>
                </c:pt>
                <c:pt idx="9">
                  <c:v>44525</c:v>
                </c:pt>
                <c:pt idx="10">
                  <c:v>0</c:v>
                </c:pt>
                <c:pt idx="13" formatCode="General">
                  <c:v>0</c:v>
                </c:pt>
                <c:pt idx="14">
                  <c:v>44595</c:v>
                </c:pt>
                <c:pt idx="15">
                  <c:v>44602</c:v>
                </c:pt>
                <c:pt idx="16">
                  <c:v>44609</c:v>
                </c:pt>
                <c:pt idx="17">
                  <c:v>44616</c:v>
                </c:pt>
                <c:pt idx="18">
                  <c:v>0</c:v>
                </c:pt>
                <c:pt idx="21" formatCode="General">
                  <c:v>0</c:v>
                </c:pt>
                <c:pt idx="22">
                  <c:v>44686</c:v>
                </c:pt>
                <c:pt idx="23">
                  <c:v>44693</c:v>
                </c:pt>
                <c:pt idx="24">
                  <c:v>44700</c:v>
                </c:pt>
                <c:pt idx="25">
                  <c:v>44707</c:v>
                </c:pt>
                <c:pt idx="26">
                  <c:v>0</c:v>
                </c:pt>
              </c:numCache>
            </c:numRef>
          </c:val>
          <c:extLst>
            <c:ext xmlns:c16="http://schemas.microsoft.com/office/drawing/2014/chart" uri="{C3380CC4-5D6E-409C-BE32-E72D297353CC}">
              <c16:uniqueId val="{00000004-547A-4DBB-B91D-7B7905C13EFA}"/>
            </c:ext>
          </c:extLst>
        </c:ser>
        <c:ser>
          <c:idx val="5"/>
          <c:order val="5"/>
          <c:tx>
            <c:strRef>
              <c:f>Calendar!$G$6:$G$12</c:f>
              <c:strCache>
                <c:ptCount val="7"/>
                <c:pt idx="0">
                  <c:v>2021-2022</c:v>
                </c:pt>
                <c:pt idx="1">
                  <c:v>CHIEF TAHGEE ELEMENTARY ACADEMY</c:v>
                </c:pt>
                <c:pt idx="3">
                  <c:v>August '21</c:v>
                </c:pt>
                <c:pt idx="4">
                  <c:v>F</c:v>
                </c:pt>
                <c:pt idx="5">
                  <c:v>6</c:v>
                </c:pt>
                <c:pt idx="6">
                  <c:v>13</c:v>
                </c:pt>
              </c:strCache>
            </c:strRef>
          </c:tx>
          <c:spPr>
            <a:solidFill>
              <a:schemeClr val="accent6"/>
            </a:solidFill>
            <a:ln>
              <a:noFill/>
            </a:ln>
            <a:effectLst/>
          </c:spPr>
          <c:invertIfNegative val="0"/>
          <c:cat>
            <c:strRef>
              <c:f>Calendar!$A$13:$A$45</c:f>
              <c:strCache>
                <c:ptCount val="29"/>
                <c:pt idx="1">
                  <c:v>1</c:v>
                </c:pt>
                <c:pt idx="2">
                  <c:v>2</c:v>
                </c:pt>
                <c:pt idx="6">
                  <c:v>11</c:v>
                </c:pt>
                <c:pt idx="7">
                  <c:v>12</c:v>
                </c:pt>
                <c:pt idx="8">
                  <c:v>13</c:v>
                </c:pt>
                <c:pt idx="10">
                  <c:v>14</c:v>
                </c:pt>
                <c:pt idx="14">
                  <c:v>21</c:v>
                </c:pt>
                <c:pt idx="15">
                  <c:v>22</c:v>
                </c:pt>
                <c:pt idx="16">
                  <c:v>23</c:v>
                </c:pt>
                <c:pt idx="17">
                  <c:v>24</c:v>
                </c:pt>
                <c:pt idx="18">
                  <c:v>25</c:v>
                </c:pt>
                <c:pt idx="22">
                  <c:v>33</c:v>
                </c:pt>
                <c:pt idx="23">
                  <c:v>34</c:v>
                </c:pt>
                <c:pt idx="24">
                  <c:v>35</c:v>
                </c:pt>
                <c:pt idx="25">
                  <c:v>36</c:v>
                </c:pt>
                <c:pt idx="28">
                  <c:v>1st &amp; Last Day of School</c:v>
                </c:pt>
              </c:strCache>
            </c:strRef>
          </c:cat>
          <c:val>
            <c:numRef>
              <c:f>Calendar!$G$13:$G$45</c:f>
              <c:numCache>
                <c:formatCode>d</c:formatCode>
                <c:ptCount val="29"/>
                <c:pt idx="0">
                  <c:v>44428</c:v>
                </c:pt>
                <c:pt idx="1">
                  <c:v>44435</c:v>
                </c:pt>
                <c:pt idx="2">
                  <c:v>0</c:v>
                </c:pt>
                <c:pt idx="5" formatCode="General">
                  <c:v>0</c:v>
                </c:pt>
                <c:pt idx="6">
                  <c:v>44505</c:v>
                </c:pt>
                <c:pt idx="7">
                  <c:v>44512</c:v>
                </c:pt>
                <c:pt idx="8">
                  <c:v>44519</c:v>
                </c:pt>
                <c:pt idx="9">
                  <c:v>44526</c:v>
                </c:pt>
                <c:pt idx="10">
                  <c:v>0</c:v>
                </c:pt>
                <c:pt idx="13" formatCode="General">
                  <c:v>0</c:v>
                </c:pt>
                <c:pt idx="14">
                  <c:v>44596</c:v>
                </c:pt>
                <c:pt idx="15">
                  <c:v>44603</c:v>
                </c:pt>
                <c:pt idx="16">
                  <c:v>44610</c:v>
                </c:pt>
                <c:pt idx="17">
                  <c:v>44617</c:v>
                </c:pt>
                <c:pt idx="18">
                  <c:v>0</c:v>
                </c:pt>
                <c:pt idx="21" formatCode="General">
                  <c:v>0</c:v>
                </c:pt>
                <c:pt idx="22">
                  <c:v>44687</c:v>
                </c:pt>
                <c:pt idx="23">
                  <c:v>44694</c:v>
                </c:pt>
                <c:pt idx="24">
                  <c:v>44701</c:v>
                </c:pt>
                <c:pt idx="25">
                  <c:v>44708</c:v>
                </c:pt>
                <c:pt idx="26">
                  <c:v>0</c:v>
                </c:pt>
                <c:pt idx="28">
                  <c:v>0</c:v>
                </c:pt>
              </c:numCache>
            </c:numRef>
          </c:val>
          <c:extLst>
            <c:ext xmlns:c16="http://schemas.microsoft.com/office/drawing/2014/chart" uri="{C3380CC4-5D6E-409C-BE32-E72D297353CC}">
              <c16:uniqueId val="{00000005-547A-4DBB-B91D-7B7905C13EFA}"/>
            </c:ext>
          </c:extLst>
        </c:ser>
        <c:ser>
          <c:idx val="6"/>
          <c:order val="6"/>
          <c:tx>
            <c:strRef>
              <c:f>Calendar!$H$6:$H$12</c:f>
              <c:strCache>
                <c:ptCount val="7"/>
                <c:pt idx="0">
                  <c:v>2021-2022</c:v>
                </c:pt>
                <c:pt idx="1">
                  <c:v>CHIEF TAHGEE ELEMENTARY ACADEMY</c:v>
                </c:pt>
                <c:pt idx="3">
                  <c:v>August '21</c:v>
                </c:pt>
                <c:pt idx="4">
                  <c:v>S</c:v>
                </c:pt>
                <c:pt idx="5">
                  <c:v>7</c:v>
                </c:pt>
                <c:pt idx="6">
                  <c:v>14</c:v>
                </c:pt>
              </c:strCache>
            </c:strRef>
          </c:tx>
          <c:spPr>
            <a:solidFill>
              <a:schemeClr val="accent1">
                <a:lumMod val="60000"/>
              </a:schemeClr>
            </a:solidFill>
            <a:ln>
              <a:noFill/>
            </a:ln>
            <a:effectLst/>
          </c:spPr>
          <c:invertIfNegative val="0"/>
          <c:cat>
            <c:strRef>
              <c:f>Calendar!$A$13:$A$45</c:f>
              <c:strCache>
                <c:ptCount val="29"/>
                <c:pt idx="1">
                  <c:v>1</c:v>
                </c:pt>
                <c:pt idx="2">
                  <c:v>2</c:v>
                </c:pt>
                <c:pt idx="6">
                  <c:v>11</c:v>
                </c:pt>
                <c:pt idx="7">
                  <c:v>12</c:v>
                </c:pt>
                <c:pt idx="8">
                  <c:v>13</c:v>
                </c:pt>
                <c:pt idx="10">
                  <c:v>14</c:v>
                </c:pt>
                <c:pt idx="14">
                  <c:v>21</c:v>
                </c:pt>
                <c:pt idx="15">
                  <c:v>22</c:v>
                </c:pt>
                <c:pt idx="16">
                  <c:v>23</c:v>
                </c:pt>
                <c:pt idx="17">
                  <c:v>24</c:v>
                </c:pt>
                <c:pt idx="18">
                  <c:v>25</c:v>
                </c:pt>
                <c:pt idx="22">
                  <c:v>33</c:v>
                </c:pt>
                <c:pt idx="23">
                  <c:v>34</c:v>
                </c:pt>
                <c:pt idx="24">
                  <c:v>35</c:v>
                </c:pt>
                <c:pt idx="25">
                  <c:v>36</c:v>
                </c:pt>
                <c:pt idx="28">
                  <c:v>1st &amp; Last Day of School</c:v>
                </c:pt>
              </c:strCache>
            </c:strRef>
          </c:cat>
          <c:val>
            <c:numRef>
              <c:f>Calendar!$H$13:$H$45</c:f>
              <c:numCache>
                <c:formatCode>d</c:formatCode>
                <c:ptCount val="29"/>
                <c:pt idx="0">
                  <c:v>44429</c:v>
                </c:pt>
                <c:pt idx="1">
                  <c:v>44436</c:v>
                </c:pt>
                <c:pt idx="2">
                  <c:v>0</c:v>
                </c:pt>
                <c:pt idx="5" formatCode="General">
                  <c:v>0</c:v>
                </c:pt>
                <c:pt idx="6">
                  <c:v>44506</c:v>
                </c:pt>
                <c:pt idx="7">
                  <c:v>44513</c:v>
                </c:pt>
                <c:pt idx="8">
                  <c:v>44520</c:v>
                </c:pt>
                <c:pt idx="9">
                  <c:v>44527</c:v>
                </c:pt>
                <c:pt idx="10">
                  <c:v>0</c:v>
                </c:pt>
                <c:pt idx="13" formatCode="General">
                  <c:v>0</c:v>
                </c:pt>
                <c:pt idx="14">
                  <c:v>44597</c:v>
                </c:pt>
                <c:pt idx="15">
                  <c:v>44604</c:v>
                </c:pt>
                <c:pt idx="16">
                  <c:v>44611</c:v>
                </c:pt>
                <c:pt idx="17">
                  <c:v>44618</c:v>
                </c:pt>
                <c:pt idx="18">
                  <c:v>0</c:v>
                </c:pt>
                <c:pt idx="21" formatCode="General">
                  <c:v>0</c:v>
                </c:pt>
                <c:pt idx="22">
                  <c:v>44688</c:v>
                </c:pt>
                <c:pt idx="23">
                  <c:v>44695</c:v>
                </c:pt>
                <c:pt idx="24">
                  <c:v>44702</c:v>
                </c:pt>
                <c:pt idx="25">
                  <c:v>44709</c:v>
                </c:pt>
                <c:pt idx="26">
                  <c:v>0</c:v>
                </c:pt>
              </c:numCache>
            </c:numRef>
          </c:val>
          <c:extLst>
            <c:ext xmlns:c16="http://schemas.microsoft.com/office/drawing/2014/chart" uri="{C3380CC4-5D6E-409C-BE32-E72D297353CC}">
              <c16:uniqueId val="{00000006-547A-4DBB-B91D-7B7905C13EFA}"/>
            </c:ext>
          </c:extLst>
        </c:ser>
        <c:ser>
          <c:idx val="7"/>
          <c:order val="7"/>
          <c:tx>
            <c:strRef>
              <c:f>Calendar!$I$6:$I$12</c:f>
              <c:strCache>
                <c:ptCount val="7"/>
                <c:pt idx="0">
                  <c:v>2021-2022</c:v>
                </c:pt>
                <c:pt idx="1">
                  <c:v>CHIEF TAHGEE ELEMENTARY ACADEMY</c:v>
                </c:pt>
                <c:pt idx="3">
                  <c:v>August '21</c:v>
                </c:pt>
                <c:pt idx="4">
                  <c:v>S</c:v>
                </c:pt>
                <c:pt idx="5">
                  <c:v>2</c:v>
                </c:pt>
                <c:pt idx="6">
                  <c:v>3</c:v>
                </c:pt>
              </c:strCache>
            </c:strRef>
          </c:tx>
          <c:spPr>
            <a:solidFill>
              <a:schemeClr val="accent2">
                <a:lumMod val="60000"/>
              </a:schemeClr>
            </a:solidFill>
            <a:ln>
              <a:noFill/>
            </a:ln>
            <a:effectLst/>
          </c:spPr>
          <c:invertIfNegative val="0"/>
          <c:cat>
            <c:strRef>
              <c:f>Calendar!$A$13:$A$45</c:f>
              <c:strCache>
                <c:ptCount val="29"/>
                <c:pt idx="1">
                  <c:v>1</c:v>
                </c:pt>
                <c:pt idx="2">
                  <c:v>2</c:v>
                </c:pt>
                <c:pt idx="6">
                  <c:v>11</c:v>
                </c:pt>
                <c:pt idx="7">
                  <c:v>12</c:v>
                </c:pt>
                <c:pt idx="8">
                  <c:v>13</c:v>
                </c:pt>
                <c:pt idx="10">
                  <c:v>14</c:v>
                </c:pt>
                <c:pt idx="14">
                  <c:v>21</c:v>
                </c:pt>
                <c:pt idx="15">
                  <c:v>22</c:v>
                </c:pt>
                <c:pt idx="16">
                  <c:v>23</c:v>
                </c:pt>
                <c:pt idx="17">
                  <c:v>24</c:v>
                </c:pt>
                <c:pt idx="18">
                  <c:v>25</c:v>
                </c:pt>
                <c:pt idx="22">
                  <c:v>33</c:v>
                </c:pt>
                <c:pt idx="23">
                  <c:v>34</c:v>
                </c:pt>
                <c:pt idx="24">
                  <c:v>35</c:v>
                </c:pt>
                <c:pt idx="25">
                  <c:v>36</c:v>
                </c:pt>
                <c:pt idx="28">
                  <c:v>1st &amp; Last Day of School</c:v>
                </c:pt>
              </c:strCache>
            </c:strRef>
          </c:cat>
          <c:val>
            <c:numRef>
              <c:f>Calendar!$I$13:$I$45</c:f>
              <c:numCache>
                <c:formatCode>General</c:formatCode>
                <c:ptCount val="29"/>
                <c:pt idx="0">
                  <c:v>4</c:v>
                </c:pt>
                <c:pt idx="1">
                  <c:v>5</c:v>
                </c:pt>
                <c:pt idx="2">
                  <c:v>6</c:v>
                </c:pt>
                <c:pt idx="6">
                  <c:v>14</c:v>
                </c:pt>
                <c:pt idx="7">
                  <c:v>15</c:v>
                </c:pt>
                <c:pt idx="8">
                  <c:v>16</c:v>
                </c:pt>
                <c:pt idx="14">
                  <c:v>25</c:v>
                </c:pt>
                <c:pt idx="15">
                  <c:v>26</c:v>
                </c:pt>
                <c:pt idx="16">
                  <c:v>27</c:v>
                </c:pt>
                <c:pt idx="18">
                  <c:v>28</c:v>
                </c:pt>
                <c:pt idx="22">
                  <c:v>41</c:v>
                </c:pt>
              </c:numCache>
            </c:numRef>
          </c:val>
          <c:extLst>
            <c:ext xmlns:c16="http://schemas.microsoft.com/office/drawing/2014/chart" uri="{C3380CC4-5D6E-409C-BE32-E72D297353CC}">
              <c16:uniqueId val="{00000007-547A-4DBB-B91D-7B7905C13EFA}"/>
            </c:ext>
          </c:extLst>
        </c:ser>
        <c:ser>
          <c:idx val="8"/>
          <c:order val="8"/>
          <c:tx>
            <c:strRef>
              <c:f>Calendar!$J$6:$J$12</c:f>
              <c:strCache>
                <c:ptCount val="7"/>
                <c:pt idx="0">
                  <c:v>2021-2022</c:v>
                </c:pt>
                <c:pt idx="1">
                  <c:v>CHIEF TAHGEE ELEMENTARY ACADEMY</c:v>
                </c:pt>
                <c:pt idx="2">
                  <c:v>Teacher Calendar</c:v>
                </c:pt>
                <c:pt idx="3">
                  <c:v>September '21</c:v>
                </c:pt>
                <c:pt idx="4">
                  <c:v>S</c:v>
                </c:pt>
                <c:pt idx="5">
                  <c:v>2</c:v>
                </c:pt>
                <c:pt idx="6">
                  <c:v>5</c:v>
                </c:pt>
              </c:strCache>
            </c:strRef>
          </c:tx>
          <c:spPr>
            <a:solidFill>
              <a:schemeClr val="accent3">
                <a:lumMod val="60000"/>
              </a:schemeClr>
            </a:solidFill>
            <a:ln>
              <a:noFill/>
            </a:ln>
            <a:effectLst/>
          </c:spPr>
          <c:invertIfNegative val="0"/>
          <c:cat>
            <c:strRef>
              <c:f>Calendar!$A$13:$A$45</c:f>
              <c:strCache>
                <c:ptCount val="29"/>
                <c:pt idx="1">
                  <c:v>1</c:v>
                </c:pt>
                <c:pt idx="2">
                  <c:v>2</c:v>
                </c:pt>
                <c:pt idx="6">
                  <c:v>11</c:v>
                </c:pt>
                <c:pt idx="7">
                  <c:v>12</c:v>
                </c:pt>
                <c:pt idx="8">
                  <c:v>13</c:v>
                </c:pt>
                <c:pt idx="10">
                  <c:v>14</c:v>
                </c:pt>
                <c:pt idx="14">
                  <c:v>21</c:v>
                </c:pt>
                <c:pt idx="15">
                  <c:v>22</c:v>
                </c:pt>
                <c:pt idx="16">
                  <c:v>23</c:v>
                </c:pt>
                <c:pt idx="17">
                  <c:v>24</c:v>
                </c:pt>
                <c:pt idx="18">
                  <c:v>25</c:v>
                </c:pt>
                <c:pt idx="22">
                  <c:v>33</c:v>
                </c:pt>
                <c:pt idx="23">
                  <c:v>34</c:v>
                </c:pt>
                <c:pt idx="24">
                  <c:v>35</c:v>
                </c:pt>
                <c:pt idx="25">
                  <c:v>36</c:v>
                </c:pt>
                <c:pt idx="28">
                  <c:v>1st &amp; Last Day of School</c:v>
                </c:pt>
              </c:strCache>
            </c:strRef>
          </c:cat>
          <c:val>
            <c:numRef>
              <c:f>Calendar!$J$13:$J$45</c:f>
              <c:numCache>
                <c:formatCode>d</c:formatCode>
                <c:ptCount val="29"/>
                <c:pt idx="0">
                  <c:v>44451</c:v>
                </c:pt>
                <c:pt idx="1">
                  <c:v>44458</c:v>
                </c:pt>
                <c:pt idx="2">
                  <c:v>44465</c:v>
                </c:pt>
                <c:pt idx="3">
                  <c:v>0</c:v>
                </c:pt>
                <c:pt idx="4" formatCode="mmmm\ \'yy">
                  <c:v>44531</c:v>
                </c:pt>
                <c:pt idx="5" formatCode="General">
                  <c:v>0</c:v>
                </c:pt>
                <c:pt idx="6">
                  <c:v>0</c:v>
                </c:pt>
                <c:pt idx="7">
                  <c:v>44535</c:v>
                </c:pt>
                <c:pt idx="8">
                  <c:v>44542</c:v>
                </c:pt>
                <c:pt idx="9">
                  <c:v>44549</c:v>
                </c:pt>
                <c:pt idx="10">
                  <c:v>44556</c:v>
                </c:pt>
                <c:pt idx="11">
                  <c:v>0</c:v>
                </c:pt>
                <c:pt idx="12" formatCode="mmmm\ \'yy">
                  <c:v>44621</c:v>
                </c:pt>
                <c:pt idx="13" formatCode="General">
                  <c:v>0</c:v>
                </c:pt>
                <c:pt idx="14">
                  <c:v>0</c:v>
                </c:pt>
                <c:pt idx="15">
                  <c:v>44626</c:v>
                </c:pt>
                <c:pt idx="16">
                  <c:v>44633</c:v>
                </c:pt>
                <c:pt idx="17">
                  <c:v>44640</c:v>
                </c:pt>
                <c:pt idx="18">
                  <c:v>44647</c:v>
                </c:pt>
                <c:pt idx="20" formatCode="mmmm\ \'yy">
                  <c:v>44713</c:v>
                </c:pt>
                <c:pt idx="21" formatCode="General">
                  <c:v>0</c:v>
                </c:pt>
                <c:pt idx="22">
                  <c:v>0</c:v>
                </c:pt>
                <c:pt idx="23">
                  <c:v>44717</c:v>
                </c:pt>
                <c:pt idx="24">
                  <c:v>44724</c:v>
                </c:pt>
                <c:pt idx="25">
                  <c:v>44731</c:v>
                </c:pt>
                <c:pt idx="26">
                  <c:v>44738</c:v>
                </c:pt>
                <c:pt idx="27">
                  <c:v>0</c:v>
                </c:pt>
                <c:pt idx="28" formatCode="General">
                  <c:v>0</c:v>
                </c:pt>
              </c:numCache>
            </c:numRef>
          </c:val>
          <c:extLst>
            <c:ext xmlns:c16="http://schemas.microsoft.com/office/drawing/2014/chart" uri="{C3380CC4-5D6E-409C-BE32-E72D297353CC}">
              <c16:uniqueId val="{00000008-547A-4DBB-B91D-7B7905C13EFA}"/>
            </c:ext>
          </c:extLst>
        </c:ser>
        <c:ser>
          <c:idx val="9"/>
          <c:order val="9"/>
          <c:tx>
            <c:strRef>
              <c:f>Calendar!$K$6:$K$12</c:f>
              <c:strCache>
                <c:ptCount val="7"/>
                <c:pt idx="0">
                  <c:v>2021-2022</c:v>
                </c:pt>
                <c:pt idx="1">
                  <c:v>CHIEF TAHGEE ELEMENTARY ACADEMY</c:v>
                </c:pt>
                <c:pt idx="2">
                  <c:v>Teacher Calendar</c:v>
                </c:pt>
                <c:pt idx="3">
                  <c:v>September '21</c:v>
                </c:pt>
                <c:pt idx="4">
                  <c:v>M</c:v>
                </c:pt>
                <c:pt idx="5">
                  <c:v>2</c:v>
                </c:pt>
                <c:pt idx="6">
                  <c:v>6</c:v>
                </c:pt>
              </c:strCache>
            </c:strRef>
          </c:tx>
          <c:spPr>
            <a:solidFill>
              <a:schemeClr val="accent4">
                <a:lumMod val="60000"/>
              </a:schemeClr>
            </a:solidFill>
            <a:ln>
              <a:noFill/>
            </a:ln>
            <a:effectLst/>
          </c:spPr>
          <c:invertIfNegative val="0"/>
          <c:cat>
            <c:strRef>
              <c:f>Calendar!$A$13:$A$45</c:f>
              <c:strCache>
                <c:ptCount val="29"/>
                <c:pt idx="1">
                  <c:v>1</c:v>
                </c:pt>
                <c:pt idx="2">
                  <c:v>2</c:v>
                </c:pt>
                <c:pt idx="6">
                  <c:v>11</c:v>
                </c:pt>
                <c:pt idx="7">
                  <c:v>12</c:v>
                </c:pt>
                <c:pt idx="8">
                  <c:v>13</c:v>
                </c:pt>
                <c:pt idx="10">
                  <c:v>14</c:v>
                </c:pt>
                <c:pt idx="14">
                  <c:v>21</c:v>
                </c:pt>
                <c:pt idx="15">
                  <c:v>22</c:v>
                </c:pt>
                <c:pt idx="16">
                  <c:v>23</c:v>
                </c:pt>
                <c:pt idx="17">
                  <c:v>24</c:v>
                </c:pt>
                <c:pt idx="18">
                  <c:v>25</c:v>
                </c:pt>
                <c:pt idx="22">
                  <c:v>33</c:v>
                </c:pt>
                <c:pt idx="23">
                  <c:v>34</c:v>
                </c:pt>
                <c:pt idx="24">
                  <c:v>35</c:v>
                </c:pt>
                <c:pt idx="25">
                  <c:v>36</c:v>
                </c:pt>
                <c:pt idx="28">
                  <c:v>1st &amp; Last Day of School</c:v>
                </c:pt>
              </c:strCache>
            </c:strRef>
          </c:cat>
          <c:val>
            <c:numRef>
              <c:f>Calendar!$K$13:$K$45</c:f>
              <c:numCache>
                <c:formatCode>d</c:formatCode>
                <c:ptCount val="29"/>
                <c:pt idx="0">
                  <c:v>44452</c:v>
                </c:pt>
                <c:pt idx="1">
                  <c:v>44459</c:v>
                </c:pt>
                <c:pt idx="2">
                  <c:v>44466</c:v>
                </c:pt>
                <c:pt idx="3">
                  <c:v>0</c:v>
                </c:pt>
                <c:pt idx="5" formatCode="General">
                  <c:v>0</c:v>
                </c:pt>
                <c:pt idx="6">
                  <c:v>0</c:v>
                </c:pt>
                <c:pt idx="7">
                  <c:v>44536</c:v>
                </c:pt>
                <c:pt idx="8">
                  <c:v>44543</c:v>
                </c:pt>
                <c:pt idx="9">
                  <c:v>44550</c:v>
                </c:pt>
                <c:pt idx="10">
                  <c:v>44557</c:v>
                </c:pt>
                <c:pt idx="11">
                  <c:v>0</c:v>
                </c:pt>
                <c:pt idx="13" formatCode="General">
                  <c:v>0</c:v>
                </c:pt>
                <c:pt idx="14">
                  <c:v>0</c:v>
                </c:pt>
                <c:pt idx="15">
                  <c:v>44627</c:v>
                </c:pt>
                <c:pt idx="16">
                  <c:v>44634</c:v>
                </c:pt>
                <c:pt idx="17">
                  <c:v>44641</c:v>
                </c:pt>
                <c:pt idx="18">
                  <c:v>44648</c:v>
                </c:pt>
                <c:pt idx="21" formatCode="General">
                  <c:v>0</c:v>
                </c:pt>
                <c:pt idx="22">
                  <c:v>0</c:v>
                </c:pt>
                <c:pt idx="23">
                  <c:v>44718</c:v>
                </c:pt>
                <c:pt idx="24">
                  <c:v>44725</c:v>
                </c:pt>
                <c:pt idx="25">
                  <c:v>44732</c:v>
                </c:pt>
                <c:pt idx="26">
                  <c:v>44739</c:v>
                </c:pt>
                <c:pt idx="27">
                  <c:v>0</c:v>
                </c:pt>
              </c:numCache>
            </c:numRef>
          </c:val>
          <c:extLst>
            <c:ext xmlns:c16="http://schemas.microsoft.com/office/drawing/2014/chart" uri="{C3380CC4-5D6E-409C-BE32-E72D297353CC}">
              <c16:uniqueId val="{00000009-547A-4DBB-B91D-7B7905C13EFA}"/>
            </c:ext>
          </c:extLst>
        </c:ser>
        <c:ser>
          <c:idx val="10"/>
          <c:order val="10"/>
          <c:tx>
            <c:strRef>
              <c:f>Calendar!$L$6:$L$12</c:f>
              <c:strCache>
                <c:ptCount val="7"/>
                <c:pt idx="0">
                  <c:v>2021-2022</c:v>
                </c:pt>
                <c:pt idx="1">
                  <c:v>CHIEF TAHGEE ELEMENTARY ACADEMY</c:v>
                </c:pt>
                <c:pt idx="2">
                  <c:v>Teacher Calendar</c:v>
                </c:pt>
                <c:pt idx="3">
                  <c:v>September '21</c:v>
                </c:pt>
                <c:pt idx="4">
                  <c:v>T</c:v>
                </c:pt>
                <c:pt idx="5">
                  <c:v>2</c:v>
                </c:pt>
                <c:pt idx="6">
                  <c:v>7</c:v>
                </c:pt>
              </c:strCache>
            </c:strRef>
          </c:tx>
          <c:spPr>
            <a:solidFill>
              <a:schemeClr val="accent5">
                <a:lumMod val="60000"/>
              </a:schemeClr>
            </a:solidFill>
            <a:ln>
              <a:noFill/>
            </a:ln>
            <a:effectLst/>
          </c:spPr>
          <c:invertIfNegative val="0"/>
          <c:cat>
            <c:strRef>
              <c:f>Calendar!$A$13:$A$45</c:f>
              <c:strCache>
                <c:ptCount val="29"/>
                <c:pt idx="1">
                  <c:v>1</c:v>
                </c:pt>
                <c:pt idx="2">
                  <c:v>2</c:v>
                </c:pt>
                <c:pt idx="6">
                  <c:v>11</c:v>
                </c:pt>
                <c:pt idx="7">
                  <c:v>12</c:v>
                </c:pt>
                <c:pt idx="8">
                  <c:v>13</c:v>
                </c:pt>
                <c:pt idx="10">
                  <c:v>14</c:v>
                </c:pt>
                <c:pt idx="14">
                  <c:v>21</c:v>
                </c:pt>
                <c:pt idx="15">
                  <c:v>22</c:v>
                </c:pt>
                <c:pt idx="16">
                  <c:v>23</c:v>
                </c:pt>
                <c:pt idx="17">
                  <c:v>24</c:v>
                </c:pt>
                <c:pt idx="18">
                  <c:v>25</c:v>
                </c:pt>
                <c:pt idx="22">
                  <c:v>33</c:v>
                </c:pt>
                <c:pt idx="23">
                  <c:v>34</c:v>
                </c:pt>
                <c:pt idx="24">
                  <c:v>35</c:v>
                </c:pt>
                <c:pt idx="25">
                  <c:v>36</c:v>
                </c:pt>
                <c:pt idx="28">
                  <c:v>1st &amp; Last Day of School</c:v>
                </c:pt>
              </c:strCache>
            </c:strRef>
          </c:cat>
          <c:val>
            <c:numRef>
              <c:f>Calendar!$L$13:$L$45</c:f>
              <c:numCache>
                <c:formatCode>d</c:formatCode>
                <c:ptCount val="29"/>
                <c:pt idx="0">
                  <c:v>44453</c:v>
                </c:pt>
                <c:pt idx="1">
                  <c:v>44460</c:v>
                </c:pt>
                <c:pt idx="2">
                  <c:v>44467</c:v>
                </c:pt>
                <c:pt idx="5" formatCode="General">
                  <c:v>0</c:v>
                </c:pt>
                <c:pt idx="6">
                  <c:v>0</c:v>
                </c:pt>
                <c:pt idx="7">
                  <c:v>44537</c:v>
                </c:pt>
                <c:pt idx="8">
                  <c:v>44544</c:v>
                </c:pt>
                <c:pt idx="9">
                  <c:v>44551</c:v>
                </c:pt>
                <c:pt idx="10">
                  <c:v>44558</c:v>
                </c:pt>
                <c:pt idx="13" formatCode="General">
                  <c:v>0</c:v>
                </c:pt>
                <c:pt idx="14">
                  <c:v>44621</c:v>
                </c:pt>
                <c:pt idx="15">
                  <c:v>44628</c:v>
                </c:pt>
                <c:pt idx="16">
                  <c:v>44635</c:v>
                </c:pt>
                <c:pt idx="17">
                  <c:v>44642</c:v>
                </c:pt>
                <c:pt idx="18">
                  <c:v>44649</c:v>
                </c:pt>
                <c:pt idx="21" formatCode="General">
                  <c:v>0</c:v>
                </c:pt>
                <c:pt idx="22">
                  <c:v>0</c:v>
                </c:pt>
                <c:pt idx="23">
                  <c:v>44719</c:v>
                </c:pt>
                <c:pt idx="24">
                  <c:v>44726</c:v>
                </c:pt>
                <c:pt idx="25">
                  <c:v>44733</c:v>
                </c:pt>
                <c:pt idx="26">
                  <c:v>44740</c:v>
                </c:pt>
                <c:pt idx="27">
                  <c:v>0</c:v>
                </c:pt>
              </c:numCache>
            </c:numRef>
          </c:val>
          <c:extLst>
            <c:ext xmlns:c16="http://schemas.microsoft.com/office/drawing/2014/chart" uri="{C3380CC4-5D6E-409C-BE32-E72D297353CC}">
              <c16:uniqueId val="{0000000A-547A-4DBB-B91D-7B7905C13EFA}"/>
            </c:ext>
          </c:extLst>
        </c:ser>
        <c:ser>
          <c:idx val="11"/>
          <c:order val="11"/>
          <c:tx>
            <c:strRef>
              <c:f>Calendar!$M$6:$M$12</c:f>
              <c:strCache>
                <c:ptCount val="7"/>
                <c:pt idx="0">
                  <c:v>2021-2022</c:v>
                </c:pt>
                <c:pt idx="1">
                  <c:v>CHIEF TAHGEE ELEMENTARY ACADEMY</c:v>
                </c:pt>
                <c:pt idx="2">
                  <c:v>Teacher Calendar</c:v>
                </c:pt>
                <c:pt idx="3">
                  <c:v>September '21</c:v>
                </c:pt>
                <c:pt idx="4">
                  <c:v>W</c:v>
                </c:pt>
                <c:pt idx="5">
                  <c:v>1</c:v>
                </c:pt>
                <c:pt idx="6">
                  <c:v>8</c:v>
                </c:pt>
              </c:strCache>
            </c:strRef>
          </c:tx>
          <c:spPr>
            <a:solidFill>
              <a:schemeClr val="accent6">
                <a:lumMod val="60000"/>
              </a:schemeClr>
            </a:solidFill>
            <a:ln>
              <a:noFill/>
            </a:ln>
            <a:effectLst/>
          </c:spPr>
          <c:invertIfNegative val="0"/>
          <c:cat>
            <c:strRef>
              <c:f>Calendar!$A$13:$A$45</c:f>
              <c:strCache>
                <c:ptCount val="29"/>
                <c:pt idx="1">
                  <c:v>1</c:v>
                </c:pt>
                <c:pt idx="2">
                  <c:v>2</c:v>
                </c:pt>
                <c:pt idx="6">
                  <c:v>11</c:v>
                </c:pt>
                <c:pt idx="7">
                  <c:v>12</c:v>
                </c:pt>
                <c:pt idx="8">
                  <c:v>13</c:v>
                </c:pt>
                <c:pt idx="10">
                  <c:v>14</c:v>
                </c:pt>
                <c:pt idx="14">
                  <c:v>21</c:v>
                </c:pt>
                <c:pt idx="15">
                  <c:v>22</c:v>
                </c:pt>
                <c:pt idx="16">
                  <c:v>23</c:v>
                </c:pt>
                <c:pt idx="17">
                  <c:v>24</c:v>
                </c:pt>
                <c:pt idx="18">
                  <c:v>25</c:v>
                </c:pt>
                <c:pt idx="22">
                  <c:v>33</c:v>
                </c:pt>
                <c:pt idx="23">
                  <c:v>34</c:v>
                </c:pt>
                <c:pt idx="24">
                  <c:v>35</c:v>
                </c:pt>
                <c:pt idx="25">
                  <c:v>36</c:v>
                </c:pt>
                <c:pt idx="28">
                  <c:v>1st &amp; Last Day of School</c:v>
                </c:pt>
              </c:strCache>
            </c:strRef>
          </c:cat>
          <c:val>
            <c:numRef>
              <c:f>Calendar!$M$13:$M$45</c:f>
              <c:numCache>
                <c:formatCode>d</c:formatCode>
                <c:ptCount val="29"/>
                <c:pt idx="0">
                  <c:v>44454</c:v>
                </c:pt>
                <c:pt idx="1">
                  <c:v>44461</c:v>
                </c:pt>
                <c:pt idx="2">
                  <c:v>44468</c:v>
                </c:pt>
                <c:pt idx="5" formatCode="General">
                  <c:v>0</c:v>
                </c:pt>
                <c:pt idx="6">
                  <c:v>44531</c:v>
                </c:pt>
                <c:pt idx="7">
                  <c:v>44538</c:v>
                </c:pt>
                <c:pt idx="8">
                  <c:v>44545</c:v>
                </c:pt>
                <c:pt idx="9">
                  <c:v>44552</c:v>
                </c:pt>
                <c:pt idx="10">
                  <c:v>44559</c:v>
                </c:pt>
                <c:pt idx="13" formatCode="General">
                  <c:v>0</c:v>
                </c:pt>
                <c:pt idx="14">
                  <c:v>44622</c:v>
                </c:pt>
                <c:pt idx="15">
                  <c:v>44629</c:v>
                </c:pt>
                <c:pt idx="16">
                  <c:v>44636</c:v>
                </c:pt>
                <c:pt idx="17">
                  <c:v>44643</c:v>
                </c:pt>
                <c:pt idx="18">
                  <c:v>44650</c:v>
                </c:pt>
                <c:pt idx="21" formatCode="General">
                  <c:v>0</c:v>
                </c:pt>
                <c:pt idx="22">
                  <c:v>44713</c:v>
                </c:pt>
                <c:pt idx="23">
                  <c:v>44720</c:v>
                </c:pt>
                <c:pt idx="24">
                  <c:v>44727</c:v>
                </c:pt>
                <c:pt idx="25">
                  <c:v>44734</c:v>
                </c:pt>
                <c:pt idx="26">
                  <c:v>44741</c:v>
                </c:pt>
                <c:pt idx="28" formatCode="General">
                  <c:v>0</c:v>
                </c:pt>
              </c:numCache>
            </c:numRef>
          </c:val>
          <c:extLst>
            <c:ext xmlns:c16="http://schemas.microsoft.com/office/drawing/2014/chart" uri="{C3380CC4-5D6E-409C-BE32-E72D297353CC}">
              <c16:uniqueId val="{0000000B-547A-4DBB-B91D-7B7905C13EFA}"/>
            </c:ext>
          </c:extLst>
        </c:ser>
        <c:ser>
          <c:idx val="12"/>
          <c:order val="12"/>
          <c:tx>
            <c:strRef>
              <c:f>Calendar!$N$6:$N$12</c:f>
              <c:strCache>
                <c:ptCount val="7"/>
                <c:pt idx="0">
                  <c:v>2021-2022</c:v>
                </c:pt>
                <c:pt idx="1">
                  <c:v>CHIEF TAHGEE ELEMENTARY ACADEMY</c:v>
                </c:pt>
                <c:pt idx="2">
                  <c:v>Teacher Calendar</c:v>
                </c:pt>
                <c:pt idx="3">
                  <c:v>September '21</c:v>
                </c:pt>
                <c:pt idx="4">
                  <c:v>T</c:v>
                </c:pt>
                <c:pt idx="5">
                  <c:v>2</c:v>
                </c:pt>
                <c:pt idx="6">
                  <c:v>9</c:v>
                </c:pt>
              </c:strCache>
            </c:strRef>
          </c:tx>
          <c:spPr>
            <a:solidFill>
              <a:schemeClr val="accent1">
                <a:lumMod val="80000"/>
                <a:lumOff val="20000"/>
              </a:schemeClr>
            </a:solidFill>
            <a:ln>
              <a:noFill/>
            </a:ln>
            <a:effectLst/>
          </c:spPr>
          <c:invertIfNegative val="0"/>
          <c:cat>
            <c:strRef>
              <c:f>Calendar!$A$13:$A$45</c:f>
              <c:strCache>
                <c:ptCount val="29"/>
                <c:pt idx="1">
                  <c:v>1</c:v>
                </c:pt>
                <c:pt idx="2">
                  <c:v>2</c:v>
                </c:pt>
                <c:pt idx="6">
                  <c:v>11</c:v>
                </c:pt>
                <c:pt idx="7">
                  <c:v>12</c:v>
                </c:pt>
                <c:pt idx="8">
                  <c:v>13</c:v>
                </c:pt>
                <c:pt idx="10">
                  <c:v>14</c:v>
                </c:pt>
                <c:pt idx="14">
                  <c:v>21</c:v>
                </c:pt>
                <c:pt idx="15">
                  <c:v>22</c:v>
                </c:pt>
                <c:pt idx="16">
                  <c:v>23</c:v>
                </c:pt>
                <c:pt idx="17">
                  <c:v>24</c:v>
                </c:pt>
                <c:pt idx="18">
                  <c:v>25</c:v>
                </c:pt>
                <c:pt idx="22">
                  <c:v>33</c:v>
                </c:pt>
                <c:pt idx="23">
                  <c:v>34</c:v>
                </c:pt>
                <c:pt idx="24">
                  <c:v>35</c:v>
                </c:pt>
                <c:pt idx="25">
                  <c:v>36</c:v>
                </c:pt>
                <c:pt idx="28">
                  <c:v>1st &amp; Last Day of School</c:v>
                </c:pt>
              </c:strCache>
            </c:strRef>
          </c:cat>
          <c:val>
            <c:numRef>
              <c:f>Calendar!$N$13:$N$45</c:f>
              <c:numCache>
                <c:formatCode>d</c:formatCode>
                <c:ptCount val="29"/>
                <c:pt idx="0">
                  <c:v>44455</c:v>
                </c:pt>
                <c:pt idx="1">
                  <c:v>44462</c:v>
                </c:pt>
                <c:pt idx="2">
                  <c:v>44469</c:v>
                </c:pt>
                <c:pt idx="5" formatCode="General">
                  <c:v>0</c:v>
                </c:pt>
                <c:pt idx="6">
                  <c:v>44532</c:v>
                </c:pt>
                <c:pt idx="7">
                  <c:v>44539</c:v>
                </c:pt>
                <c:pt idx="8">
                  <c:v>44546</c:v>
                </c:pt>
                <c:pt idx="9">
                  <c:v>44553</c:v>
                </c:pt>
                <c:pt idx="10">
                  <c:v>44560</c:v>
                </c:pt>
                <c:pt idx="13" formatCode="General">
                  <c:v>0</c:v>
                </c:pt>
                <c:pt idx="14">
                  <c:v>44623</c:v>
                </c:pt>
                <c:pt idx="15">
                  <c:v>44630</c:v>
                </c:pt>
                <c:pt idx="16">
                  <c:v>44637</c:v>
                </c:pt>
                <c:pt idx="17">
                  <c:v>44644</c:v>
                </c:pt>
                <c:pt idx="18">
                  <c:v>44651</c:v>
                </c:pt>
                <c:pt idx="21" formatCode="General">
                  <c:v>0</c:v>
                </c:pt>
                <c:pt idx="22">
                  <c:v>44714</c:v>
                </c:pt>
                <c:pt idx="23">
                  <c:v>44721</c:v>
                </c:pt>
                <c:pt idx="24">
                  <c:v>44728</c:v>
                </c:pt>
                <c:pt idx="25">
                  <c:v>44735</c:v>
                </c:pt>
                <c:pt idx="26">
                  <c:v>44742</c:v>
                </c:pt>
              </c:numCache>
            </c:numRef>
          </c:val>
          <c:extLst>
            <c:ext xmlns:c16="http://schemas.microsoft.com/office/drawing/2014/chart" uri="{C3380CC4-5D6E-409C-BE32-E72D297353CC}">
              <c16:uniqueId val="{0000000C-547A-4DBB-B91D-7B7905C13EFA}"/>
            </c:ext>
          </c:extLst>
        </c:ser>
        <c:ser>
          <c:idx val="13"/>
          <c:order val="13"/>
          <c:tx>
            <c:strRef>
              <c:f>Calendar!$O$6:$O$12</c:f>
              <c:strCache>
                <c:ptCount val="7"/>
                <c:pt idx="0">
                  <c:v>2021-2022</c:v>
                </c:pt>
                <c:pt idx="1">
                  <c:v>CHIEF TAHGEE ELEMENTARY ACADEMY</c:v>
                </c:pt>
                <c:pt idx="2">
                  <c:v>Teacher Calendar</c:v>
                </c:pt>
                <c:pt idx="3">
                  <c:v>September '21</c:v>
                </c:pt>
                <c:pt idx="4">
                  <c:v>F</c:v>
                </c:pt>
                <c:pt idx="5">
                  <c:v>3</c:v>
                </c:pt>
                <c:pt idx="6">
                  <c:v>10</c:v>
                </c:pt>
              </c:strCache>
            </c:strRef>
          </c:tx>
          <c:spPr>
            <a:solidFill>
              <a:schemeClr val="accent2">
                <a:lumMod val="80000"/>
                <a:lumOff val="20000"/>
              </a:schemeClr>
            </a:solidFill>
            <a:ln>
              <a:noFill/>
            </a:ln>
            <a:effectLst/>
          </c:spPr>
          <c:invertIfNegative val="0"/>
          <c:cat>
            <c:strRef>
              <c:f>Calendar!$A$13:$A$45</c:f>
              <c:strCache>
                <c:ptCount val="29"/>
                <c:pt idx="1">
                  <c:v>1</c:v>
                </c:pt>
                <c:pt idx="2">
                  <c:v>2</c:v>
                </c:pt>
                <c:pt idx="6">
                  <c:v>11</c:v>
                </c:pt>
                <c:pt idx="7">
                  <c:v>12</c:v>
                </c:pt>
                <c:pt idx="8">
                  <c:v>13</c:v>
                </c:pt>
                <c:pt idx="10">
                  <c:v>14</c:v>
                </c:pt>
                <c:pt idx="14">
                  <c:v>21</c:v>
                </c:pt>
                <c:pt idx="15">
                  <c:v>22</c:v>
                </c:pt>
                <c:pt idx="16">
                  <c:v>23</c:v>
                </c:pt>
                <c:pt idx="17">
                  <c:v>24</c:v>
                </c:pt>
                <c:pt idx="18">
                  <c:v>25</c:v>
                </c:pt>
                <c:pt idx="22">
                  <c:v>33</c:v>
                </c:pt>
                <c:pt idx="23">
                  <c:v>34</c:v>
                </c:pt>
                <c:pt idx="24">
                  <c:v>35</c:v>
                </c:pt>
                <c:pt idx="25">
                  <c:v>36</c:v>
                </c:pt>
                <c:pt idx="28">
                  <c:v>1st &amp; Last Day of School</c:v>
                </c:pt>
              </c:strCache>
            </c:strRef>
          </c:cat>
          <c:val>
            <c:numRef>
              <c:f>Calendar!$O$13:$O$45</c:f>
              <c:numCache>
                <c:formatCode>d</c:formatCode>
                <c:ptCount val="29"/>
                <c:pt idx="0">
                  <c:v>44456</c:v>
                </c:pt>
                <c:pt idx="1">
                  <c:v>44463</c:v>
                </c:pt>
                <c:pt idx="2">
                  <c:v>0</c:v>
                </c:pt>
                <c:pt idx="5" formatCode="General">
                  <c:v>0</c:v>
                </c:pt>
                <c:pt idx="6">
                  <c:v>44533</c:v>
                </c:pt>
                <c:pt idx="7">
                  <c:v>44540</c:v>
                </c:pt>
                <c:pt idx="8">
                  <c:v>44547</c:v>
                </c:pt>
                <c:pt idx="9">
                  <c:v>44554</c:v>
                </c:pt>
                <c:pt idx="10">
                  <c:v>44561</c:v>
                </c:pt>
                <c:pt idx="13" formatCode="General">
                  <c:v>0</c:v>
                </c:pt>
                <c:pt idx="14">
                  <c:v>44624</c:v>
                </c:pt>
                <c:pt idx="15">
                  <c:v>44631</c:v>
                </c:pt>
                <c:pt idx="16">
                  <c:v>44638</c:v>
                </c:pt>
                <c:pt idx="17">
                  <c:v>44645</c:v>
                </c:pt>
                <c:pt idx="18">
                  <c:v>0</c:v>
                </c:pt>
                <c:pt idx="21" formatCode="General">
                  <c:v>0</c:v>
                </c:pt>
                <c:pt idx="22">
                  <c:v>44715</c:v>
                </c:pt>
                <c:pt idx="23">
                  <c:v>44722</c:v>
                </c:pt>
                <c:pt idx="24">
                  <c:v>44729</c:v>
                </c:pt>
                <c:pt idx="25">
                  <c:v>44736</c:v>
                </c:pt>
                <c:pt idx="26">
                  <c:v>0</c:v>
                </c:pt>
              </c:numCache>
            </c:numRef>
          </c:val>
          <c:extLst>
            <c:ext xmlns:c16="http://schemas.microsoft.com/office/drawing/2014/chart" uri="{C3380CC4-5D6E-409C-BE32-E72D297353CC}">
              <c16:uniqueId val="{0000000D-547A-4DBB-B91D-7B7905C13EFA}"/>
            </c:ext>
          </c:extLst>
        </c:ser>
        <c:ser>
          <c:idx val="14"/>
          <c:order val="14"/>
          <c:tx>
            <c:strRef>
              <c:f>Calendar!$P$6:$P$12</c:f>
              <c:strCache>
                <c:ptCount val="7"/>
                <c:pt idx="0">
                  <c:v>2021-2022</c:v>
                </c:pt>
                <c:pt idx="1">
                  <c:v>CHIEF TAHGEE ELEMENTARY ACADEMY</c:v>
                </c:pt>
                <c:pt idx="2">
                  <c:v>Teacher Calendar</c:v>
                </c:pt>
                <c:pt idx="3">
                  <c:v>September '21</c:v>
                </c:pt>
                <c:pt idx="4">
                  <c:v>S</c:v>
                </c:pt>
                <c:pt idx="5">
                  <c:v>4</c:v>
                </c:pt>
                <c:pt idx="6">
                  <c:v>11</c:v>
                </c:pt>
              </c:strCache>
            </c:strRef>
          </c:tx>
          <c:spPr>
            <a:solidFill>
              <a:schemeClr val="accent3">
                <a:lumMod val="80000"/>
                <a:lumOff val="20000"/>
              </a:schemeClr>
            </a:solidFill>
            <a:ln>
              <a:noFill/>
            </a:ln>
            <a:effectLst/>
          </c:spPr>
          <c:invertIfNegative val="0"/>
          <c:cat>
            <c:strRef>
              <c:f>Calendar!$A$13:$A$45</c:f>
              <c:strCache>
                <c:ptCount val="29"/>
                <c:pt idx="1">
                  <c:v>1</c:v>
                </c:pt>
                <c:pt idx="2">
                  <c:v>2</c:v>
                </c:pt>
                <c:pt idx="6">
                  <c:v>11</c:v>
                </c:pt>
                <c:pt idx="7">
                  <c:v>12</c:v>
                </c:pt>
                <c:pt idx="8">
                  <c:v>13</c:v>
                </c:pt>
                <c:pt idx="10">
                  <c:v>14</c:v>
                </c:pt>
                <c:pt idx="14">
                  <c:v>21</c:v>
                </c:pt>
                <c:pt idx="15">
                  <c:v>22</c:v>
                </c:pt>
                <c:pt idx="16">
                  <c:v>23</c:v>
                </c:pt>
                <c:pt idx="17">
                  <c:v>24</c:v>
                </c:pt>
                <c:pt idx="18">
                  <c:v>25</c:v>
                </c:pt>
                <c:pt idx="22">
                  <c:v>33</c:v>
                </c:pt>
                <c:pt idx="23">
                  <c:v>34</c:v>
                </c:pt>
                <c:pt idx="24">
                  <c:v>35</c:v>
                </c:pt>
                <c:pt idx="25">
                  <c:v>36</c:v>
                </c:pt>
                <c:pt idx="28">
                  <c:v>1st &amp; Last Day of School</c:v>
                </c:pt>
              </c:strCache>
            </c:strRef>
          </c:cat>
          <c:val>
            <c:numRef>
              <c:f>Calendar!$P$13:$P$45</c:f>
              <c:numCache>
                <c:formatCode>d</c:formatCode>
                <c:ptCount val="29"/>
                <c:pt idx="0">
                  <c:v>44457</c:v>
                </c:pt>
                <c:pt idx="1">
                  <c:v>44464</c:v>
                </c:pt>
                <c:pt idx="2">
                  <c:v>0</c:v>
                </c:pt>
                <c:pt idx="5" formatCode="General">
                  <c:v>0</c:v>
                </c:pt>
                <c:pt idx="6">
                  <c:v>44534</c:v>
                </c:pt>
                <c:pt idx="7">
                  <c:v>44541</c:v>
                </c:pt>
                <c:pt idx="8">
                  <c:v>44548</c:v>
                </c:pt>
                <c:pt idx="9">
                  <c:v>44555</c:v>
                </c:pt>
                <c:pt idx="10">
                  <c:v>0</c:v>
                </c:pt>
                <c:pt idx="13" formatCode="General">
                  <c:v>0</c:v>
                </c:pt>
                <c:pt idx="14">
                  <c:v>44625</c:v>
                </c:pt>
                <c:pt idx="15">
                  <c:v>44632</c:v>
                </c:pt>
                <c:pt idx="16">
                  <c:v>44639</c:v>
                </c:pt>
                <c:pt idx="17">
                  <c:v>44646</c:v>
                </c:pt>
                <c:pt idx="18">
                  <c:v>0</c:v>
                </c:pt>
                <c:pt idx="21" formatCode="General">
                  <c:v>0</c:v>
                </c:pt>
                <c:pt idx="22">
                  <c:v>44716</c:v>
                </c:pt>
                <c:pt idx="23">
                  <c:v>44723</c:v>
                </c:pt>
                <c:pt idx="24">
                  <c:v>44730</c:v>
                </c:pt>
                <c:pt idx="25">
                  <c:v>44737</c:v>
                </c:pt>
                <c:pt idx="26">
                  <c:v>0</c:v>
                </c:pt>
              </c:numCache>
            </c:numRef>
          </c:val>
          <c:extLst>
            <c:ext xmlns:c16="http://schemas.microsoft.com/office/drawing/2014/chart" uri="{C3380CC4-5D6E-409C-BE32-E72D297353CC}">
              <c16:uniqueId val="{0000000E-547A-4DBB-B91D-7B7905C13EFA}"/>
            </c:ext>
          </c:extLst>
        </c:ser>
        <c:ser>
          <c:idx val="15"/>
          <c:order val="15"/>
          <c:tx>
            <c:strRef>
              <c:f>Calendar!$Q$6:$Q$12</c:f>
              <c:strCache>
                <c:ptCount val="7"/>
                <c:pt idx="0">
                  <c:v>2021-2022</c:v>
                </c:pt>
                <c:pt idx="1">
                  <c:v>CHIEF TAHGEE ELEMENTARY ACADEMY</c:v>
                </c:pt>
                <c:pt idx="2">
                  <c:v>Teacher Calendar</c:v>
                </c:pt>
                <c:pt idx="3">
                  <c:v>September '21</c:v>
                </c:pt>
                <c:pt idx="4">
                  <c:v>S</c:v>
                </c:pt>
                <c:pt idx="5">
                  <c:v>6</c:v>
                </c:pt>
                <c:pt idx="6">
                  <c:v>7</c:v>
                </c:pt>
              </c:strCache>
            </c:strRef>
          </c:tx>
          <c:spPr>
            <a:solidFill>
              <a:schemeClr val="accent4">
                <a:lumMod val="80000"/>
                <a:lumOff val="20000"/>
              </a:schemeClr>
            </a:solidFill>
            <a:ln>
              <a:noFill/>
            </a:ln>
            <a:effectLst/>
          </c:spPr>
          <c:invertIfNegative val="0"/>
          <c:cat>
            <c:strRef>
              <c:f>Calendar!$A$13:$A$45</c:f>
              <c:strCache>
                <c:ptCount val="29"/>
                <c:pt idx="1">
                  <c:v>1</c:v>
                </c:pt>
                <c:pt idx="2">
                  <c:v>2</c:v>
                </c:pt>
                <c:pt idx="6">
                  <c:v>11</c:v>
                </c:pt>
                <c:pt idx="7">
                  <c:v>12</c:v>
                </c:pt>
                <c:pt idx="8">
                  <c:v>13</c:v>
                </c:pt>
                <c:pt idx="10">
                  <c:v>14</c:v>
                </c:pt>
                <c:pt idx="14">
                  <c:v>21</c:v>
                </c:pt>
                <c:pt idx="15">
                  <c:v>22</c:v>
                </c:pt>
                <c:pt idx="16">
                  <c:v>23</c:v>
                </c:pt>
                <c:pt idx="17">
                  <c:v>24</c:v>
                </c:pt>
                <c:pt idx="18">
                  <c:v>25</c:v>
                </c:pt>
                <c:pt idx="22">
                  <c:v>33</c:v>
                </c:pt>
                <c:pt idx="23">
                  <c:v>34</c:v>
                </c:pt>
                <c:pt idx="24">
                  <c:v>35</c:v>
                </c:pt>
                <c:pt idx="25">
                  <c:v>36</c:v>
                </c:pt>
                <c:pt idx="28">
                  <c:v>1st &amp; Last Day of School</c:v>
                </c:pt>
              </c:strCache>
            </c:strRef>
          </c:cat>
          <c:val>
            <c:numRef>
              <c:f>Calendar!$Q$13:$Q$45</c:f>
              <c:numCache>
                <c:formatCode>General</c:formatCode>
                <c:ptCount val="29"/>
                <c:pt idx="0">
                  <c:v>8</c:v>
                </c:pt>
                <c:pt idx="1">
                  <c:v>9</c:v>
                </c:pt>
                <c:pt idx="2">
                  <c:v>10</c:v>
                </c:pt>
                <c:pt idx="7">
                  <c:v>17</c:v>
                </c:pt>
                <c:pt idx="8">
                  <c:v>18</c:v>
                </c:pt>
                <c:pt idx="9">
                  <c:v>19</c:v>
                </c:pt>
                <c:pt idx="10">
                  <c:v>20</c:v>
                </c:pt>
                <c:pt idx="11">
                  <c:v>21</c:v>
                </c:pt>
                <c:pt idx="15">
                  <c:v>29</c:v>
                </c:pt>
                <c:pt idx="16">
                  <c:v>30</c:v>
                </c:pt>
                <c:pt idx="17">
                  <c:v>31</c:v>
                </c:pt>
                <c:pt idx="18">
                  <c:v>32</c:v>
                </c:pt>
              </c:numCache>
            </c:numRef>
          </c:val>
          <c:extLst>
            <c:ext xmlns:c16="http://schemas.microsoft.com/office/drawing/2014/chart" uri="{C3380CC4-5D6E-409C-BE32-E72D297353CC}">
              <c16:uniqueId val="{0000000F-547A-4DBB-B91D-7B7905C13EFA}"/>
            </c:ext>
          </c:extLst>
        </c:ser>
        <c:ser>
          <c:idx val="16"/>
          <c:order val="16"/>
          <c:tx>
            <c:strRef>
              <c:f>Calendar!$R$6:$R$12</c:f>
              <c:strCache>
                <c:ptCount val="7"/>
                <c:pt idx="0">
                  <c:v>2021-2022</c:v>
                </c:pt>
                <c:pt idx="1">
                  <c:v>CHIEF TAHGEE ELEMENTARY ACADEMY</c:v>
                </c:pt>
                <c:pt idx="2">
                  <c:v>Teacher Calendar</c:v>
                </c:pt>
                <c:pt idx="3">
                  <c:v>October '21</c:v>
                </c:pt>
                <c:pt idx="4">
                  <c:v>S</c:v>
                </c:pt>
                <c:pt idx="5">
                  <c:v>6</c:v>
                </c:pt>
                <c:pt idx="6">
                  <c:v>3</c:v>
                </c:pt>
              </c:strCache>
            </c:strRef>
          </c:tx>
          <c:spPr>
            <a:solidFill>
              <a:schemeClr val="accent5">
                <a:lumMod val="80000"/>
                <a:lumOff val="20000"/>
              </a:schemeClr>
            </a:solidFill>
            <a:ln>
              <a:noFill/>
            </a:ln>
            <a:effectLst/>
          </c:spPr>
          <c:invertIfNegative val="0"/>
          <c:cat>
            <c:strRef>
              <c:f>Calendar!$A$13:$A$45</c:f>
              <c:strCache>
                <c:ptCount val="29"/>
                <c:pt idx="1">
                  <c:v>1</c:v>
                </c:pt>
                <c:pt idx="2">
                  <c:v>2</c:v>
                </c:pt>
                <c:pt idx="6">
                  <c:v>11</c:v>
                </c:pt>
                <c:pt idx="7">
                  <c:v>12</c:v>
                </c:pt>
                <c:pt idx="8">
                  <c:v>13</c:v>
                </c:pt>
                <c:pt idx="10">
                  <c:v>14</c:v>
                </c:pt>
                <c:pt idx="14">
                  <c:v>21</c:v>
                </c:pt>
                <c:pt idx="15">
                  <c:v>22</c:v>
                </c:pt>
                <c:pt idx="16">
                  <c:v>23</c:v>
                </c:pt>
                <c:pt idx="17">
                  <c:v>24</c:v>
                </c:pt>
                <c:pt idx="18">
                  <c:v>25</c:v>
                </c:pt>
                <c:pt idx="22">
                  <c:v>33</c:v>
                </c:pt>
                <c:pt idx="23">
                  <c:v>34</c:v>
                </c:pt>
                <c:pt idx="24">
                  <c:v>35</c:v>
                </c:pt>
                <c:pt idx="25">
                  <c:v>36</c:v>
                </c:pt>
                <c:pt idx="28">
                  <c:v>1st &amp; Last Day of School</c:v>
                </c:pt>
              </c:strCache>
            </c:strRef>
          </c:cat>
          <c:val>
            <c:numRef>
              <c:f>Calendar!$R$13:$R$45</c:f>
              <c:numCache>
                <c:formatCode>d</c:formatCode>
                <c:ptCount val="29"/>
                <c:pt idx="0">
                  <c:v>44479</c:v>
                </c:pt>
                <c:pt idx="1">
                  <c:v>44486</c:v>
                </c:pt>
                <c:pt idx="2">
                  <c:v>44493</c:v>
                </c:pt>
                <c:pt idx="3">
                  <c:v>44500</c:v>
                </c:pt>
                <c:pt idx="4" formatCode="mmmm\ \'yy">
                  <c:v>44562</c:v>
                </c:pt>
                <c:pt idx="5" formatCode="General">
                  <c:v>0</c:v>
                </c:pt>
                <c:pt idx="6">
                  <c:v>0</c:v>
                </c:pt>
                <c:pt idx="7">
                  <c:v>44563</c:v>
                </c:pt>
                <c:pt idx="8">
                  <c:v>44570</c:v>
                </c:pt>
                <c:pt idx="9">
                  <c:v>44577</c:v>
                </c:pt>
                <c:pt idx="10">
                  <c:v>44584</c:v>
                </c:pt>
                <c:pt idx="11">
                  <c:v>44591</c:v>
                </c:pt>
                <c:pt idx="12" formatCode="mmmm\ \'yy">
                  <c:v>44652</c:v>
                </c:pt>
                <c:pt idx="13" formatCode="General">
                  <c:v>0</c:v>
                </c:pt>
                <c:pt idx="14">
                  <c:v>0</c:v>
                </c:pt>
                <c:pt idx="15">
                  <c:v>44654</c:v>
                </c:pt>
                <c:pt idx="16">
                  <c:v>44661</c:v>
                </c:pt>
                <c:pt idx="17">
                  <c:v>44668</c:v>
                </c:pt>
                <c:pt idx="18">
                  <c:v>44675</c:v>
                </c:pt>
                <c:pt idx="28" formatCode="General">
                  <c:v>0</c:v>
                </c:pt>
              </c:numCache>
            </c:numRef>
          </c:val>
          <c:extLst>
            <c:ext xmlns:c16="http://schemas.microsoft.com/office/drawing/2014/chart" uri="{C3380CC4-5D6E-409C-BE32-E72D297353CC}">
              <c16:uniqueId val="{00000010-547A-4DBB-B91D-7B7905C13EFA}"/>
            </c:ext>
          </c:extLst>
        </c:ser>
        <c:ser>
          <c:idx val="17"/>
          <c:order val="17"/>
          <c:tx>
            <c:strRef>
              <c:f>Calendar!$S$6:$S$12</c:f>
              <c:strCache>
                <c:ptCount val="7"/>
                <c:pt idx="0">
                  <c:v>2021-2022</c:v>
                </c:pt>
                <c:pt idx="1">
                  <c:v>CHIEF TAHGEE ELEMENTARY ACADEMY</c:v>
                </c:pt>
                <c:pt idx="2">
                  <c:v>Teacher Calendar</c:v>
                </c:pt>
                <c:pt idx="3">
                  <c:v>October '21</c:v>
                </c:pt>
                <c:pt idx="4">
                  <c:v>M</c:v>
                </c:pt>
                <c:pt idx="5">
                  <c:v>6</c:v>
                </c:pt>
                <c:pt idx="6">
                  <c:v>4</c:v>
                </c:pt>
              </c:strCache>
            </c:strRef>
          </c:tx>
          <c:spPr>
            <a:solidFill>
              <a:schemeClr val="accent6">
                <a:lumMod val="80000"/>
                <a:lumOff val="20000"/>
              </a:schemeClr>
            </a:solidFill>
            <a:ln>
              <a:noFill/>
            </a:ln>
            <a:effectLst/>
          </c:spPr>
          <c:invertIfNegative val="0"/>
          <c:cat>
            <c:strRef>
              <c:f>Calendar!$A$13:$A$45</c:f>
              <c:strCache>
                <c:ptCount val="29"/>
                <c:pt idx="1">
                  <c:v>1</c:v>
                </c:pt>
                <c:pt idx="2">
                  <c:v>2</c:v>
                </c:pt>
                <c:pt idx="6">
                  <c:v>11</c:v>
                </c:pt>
                <c:pt idx="7">
                  <c:v>12</c:v>
                </c:pt>
                <c:pt idx="8">
                  <c:v>13</c:v>
                </c:pt>
                <c:pt idx="10">
                  <c:v>14</c:v>
                </c:pt>
                <c:pt idx="14">
                  <c:v>21</c:v>
                </c:pt>
                <c:pt idx="15">
                  <c:v>22</c:v>
                </c:pt>
                <c:pt idx="16">
                  <c:v>23</c:v>
                </c:pt>
                <c:pt idx="17">
                  <c:v>24</c:v>
                </c:pt>
                <c:pt idx="18">
                  <c:v>25</c:v>
                </c:pt>
                <c:pt idx="22">
                  <c:v>33</c:v>
                </c:pt>
                <c:pt idx="23">
                  <c:v>34</c:v>
                </c:pt>
                <c:pt idx="24">
                  <c:v>35</c:v>
                </c:pt>
                <c:pt idx="25">
                  <c:v>36</c:v>
                </c:pt>
                <c:pt idx="28">
                  <c:v>1st &amp; Last Day of School</c:v>
                </c:pt>
              </c:strCache>
            </c:strRef>
          </c:cat>
          <c:val>
            <c:numRef>
              <c:f>Calendar!$S$13:$S$45</c:f>
              <c:numCache>
                <c:formatCode>d</c:formatCode>
                <c:ptCount val="29"/>
                <c:pt idx="0">
                  <c:v>44480</c:v>
                </c:pt>
                <c:pt idx="1">
                  <c:v>44487</c:v>
                </c:pt>
                <c:pt idx="2">
                  <c:v>44494</c:v>
                </c:pt>
                <c:pt idx="3">
                  <c:v>0</c:v>
                </c:pt>
                <c:pt idx="5" formatCode="General">
                  <c:v>0</c:v>
                </c:pt>
                <c:pt idx="6">
                  <c:v>0</c:v>
                </c:pt>
                <c:pt idx="7">
                  <c:v>44564</c:v>
                </c:pt>
                <c:pt idx="8">
                  <c:v>44571</c:v>
                </c:pt>
                <c:pt idx="9">
                  <c:v>44578</c:v>
                </c:pt>
                <c:pt idx="10">
                  <c:v>44585</c:v>
                </c:pt>
                <c:pt idx="11">
                  <c:v>44592</c:v>
                </c:pt>
                <c:pt idx="13" formatCode="General">
                  <c:v>0</c:v>
                </c:pt>
                <c:pt idx="14">
                  <c:v>0</c:v>
                </c:pt>
                <c:pt idx="15">
                  <c:v>44655</c:v>
                </c:pt>
                <c:pt idx="16">
                  <c:v>44662</c:v>
                </c:pt>
                <c:pt idx="17">
                  <c:v>44669</c:v>
                </c:pt>
                <c:pt idx="18">
                  <c:v>44676</c:v>
                </c:pt>
              </c:numCache>
            </c:numRef>
          </c:val>
          <c:extLst>
            <c:ext xmlns:c16="http://schemas.microsoft.com/office/drawing/2014/chart" uri="{C3380CC4-5D6E-409C-BE32-E72D297353CC}">
              <c16:uniqueId val="{00000011-547A-4DBB-B91D-7B7905C13EFA}"/>
            </c:ext>
          </c:extLst>
        </c:ser>
        <c:ser>
          <c:idx val="18"/>
          <c:order val="18"/>
          <c:tx>
            <c:strRef>
              <c:f>Calendar!$T$6:$T$12</c:f>
              <c:strCache>
                <c:ptCount val="7"/>
                <c:pt idx="0">
                  <c:v>2021-2022</c:v>
                </c:pt>
                <c:pt idx="1">
                  <c:v>CHIEF TAHGEE ELEMENTARY ACADEMY</c:v>
                </c:pt>
                <c:pt idx="2">
                  <c:v>Teacher Calendar</c:v>
                </c:pt>
                <c:pt idx="3">
                  <c:v>October '21</c:v>
                </c:pt>
                <c:pt idx="4">
                  <c:v>T</c:v>
                </c:pt>
                <c:pt idx="5">
                  <c:v>6</c:v>
                </c:pt>
                <c:pt idx="6">
                  <c:v>5</c:v>
                </c:pt>
              </c:strCache>
            </c:strRef>
          </c:tx>
          <c:spPr>
            <a:solidFill>
              <a:schemeClr val="accent1">
                <a:lumMod val="80000"/>
              </a:schemeClr>
            </a:solidFill>
            <a:ln>
              <a:noFill/>
            </a:ln>
            <a:effectLst/>
          </c:spPr>
          <c:invertIfNegative val="0"/>
          <c:cat>
            <c:strRef>
              <c:f>Calendar!$A$13:$A$45</c:f>
              <c:strCache>
                <c:ptCount val="29"/>
                <c:pt idx="1">
                  <c:v>1</c:v>
                </c:pt>
                <c:pt idx="2">
                  <c:v>2</c:v>
                </c:pt>
                <c:pt idx="6">
                  <c:v>11</c:v>
                </c:pt>
                <c:pt idx="7">
                  <c:v>12</c:v>
                </c:pt>
                <c:pt idx="8">
                  <c:v>13</c:v>
                </c:pt>
                <c:pt idx="10">
                  <c:v>14</c:v>
                </c:pt>
                <c:pt idx="14">
                  <c:v>21</c:v>
                </c:pt>
                <c:pt idx="15">
                  <c:v>22</c:v>
                </c:pt>
                <c:pt idx="16">
                  <c:v>23</c:v>
                </c:pt>
                <c:pt idx="17">
                  <c:v>24</c:v>
                </c:pt>
                <c:pt idx="18">
                  <c:v>25</c:v>
                </c:pt>
                <c:pt idx="22">
                  <c:v>33</c:v>
                </c:pt>
                <c:pt idx="23">
                  <c:v>34</c:v>
                </c:pt>
                <c:pt idx="24">
                  <c:v>35</c:v>
                </c:pt>
                <c:pt idx="25">
                  <c:v>36</c:v>
                </c:pt>
                <c:pt idx="28">
                  <c:v>1st &amp; Last Day of School</c:v>
                </c:pt>
              </c:strCache>
            </c:strRef>
          </c:cat>
          <c:val>
            <c:numRef>
              <c:f>Calendar!$T$13:$T$45</c:f>
              <c:numCache>
                <c:formatCode>d</c:formatCode>
                <c:ptCount val="29"/>
                <c:pt idx="0">
                  <c:v>44481</c:v>
                </c:pt>
                <c:pt idx="1">
                  <c:v>44488</c:v>
                </c:pt>
                <c:pt idx="2">
                  <c:v>44495</c:v>
                </c:pt>
                <c:pt idx="5" formatCode="General">
                  <c:v>0</c:v>
                </c:pt>
                <c:pt idx="6">
                  <c:v>0</c:v>
                </c:pt>
                <c:pt idx="7">
                  <c:v>44565</c:v>
                </c:pt>
                <c:pt idx="8">
                  <c:v>44572</c:v>
                </c:pt>
                <c:pt idx="9">
                  <c:v>44579</c:v>
                </c:pt>
                <c:pt idx="10">
                  <c:v>44586</c:v>
                </c:pt>
                <c:pt idx="13" formatCode="General">
                  <c:v>0</c:v>
                </c:pt>
                <c:pt idx="14">
                  <c:v>0</c:v>
                </c:pt>
                <c:pt idx="15">
                  <c:v>44656</c:v>
                </c:pt>
                <c:pt idx="16">
                  <c:v>44663</c:v>
                </c:pt>
                <c:pt idx="17">
                  <c:v>44670</c:v>
                </c:pt>
                <c:pt idx="18">
                  <c:v>44677</c:v>
                </c:pt>
              </c:numCache>
            </c:numRef>
          </c:val>
          <c:extLst>
            <c:ext xmlns:c16="http://schemas.microsoft.com/office/drawing/2014/chart" uri="{C3380CC4-5D6E-409C-BE32-E72D297353CC}">
              <c16:uniqueId val="{00000012-547A-4DBB-B91D-7B7905C13EFA}"/>
            </c:ext>
          </c:extLst>
        </c:ser>
        <c:ser>
          <c:idx val="19"/>
          <c:order val="19"/>
          <c:tx>
            <c:strRef>
              <c:f>Calendar!$U$6:$U$12</c:f>
              <c:strCache>
                <c:ptCount val="7"/>
                <c:pt idx="0">
                  <c:v>2021-2022</c:v>
                </c:pt>
                <c:pt idx="1">
                  <c:v>CHIEF TAHGEE ELEMENTARY ACADEMY</c:v>
                </c:pt>
                <c:pt idx="2">
                  <c:v>Teacher Calendar</c:v>
                </c:pt>
                <c:pt idx="3">
                  <c:v>October '21</c:v>
                </c:pt>
                <c:pt idx="4">
                  <c:v>W</c:v>
                </c:pt>
                <c:pt idx="5">
                  <c:v>6</c:v>
                </c:pt>
                <c:pt idx="6">
                  <c:v>6</c:v>
                </c:pt>
              </c:strCache>
            </c:strRef>
          </c:tx>
          <c:spPr>
            <a:solidFill>
              <a:schemeClr val="accent2">
                <a:lumMod val="80000"/>
              </a:schemeClr>
            </a:solidFill>
            <a:ln>
              <a:noFill/>
            </a:ln>
            <a:effectLst/>
          </c:spPr>
          <c:invertIfNegative val="0"/>
          <c:cat>
            <c:strRef>
              <c:f>Calendar!$A$13:$A$45</c:f>
              <c:strCache>
                <c:ptCount val="29"/>
                <c:pt idx="1">
                  <c:v>1</c:v>
                </c:pt>
                <c:pt idx="2">
                  <c:v>2</c:v>
                </c:pt>
                <c:pt idx="6">
                  <c:v>11</c:v>
                </c:pt>
                <c:pt idx="7">
                  <c:v>12</c:v>
                </c:pt>
                <c:pt idx="8">
                  <c:v>13</c:v>
                </c:pt>
                <c:pt idx="10">
                  <c:v>14</c:v>
                </c:pt>
                <c:pt idx="14">
                  <c:v>21</c:v>
                </c:pt>
                <c:pt idx="15">
                  <c:v>22</c:v>
                </c:pt>
                <c:pt idx="16">
                  <c:v>23</c:v>
                </c:pt>
                <c:pt idx="17">
                  <c:v>24</c:v>
                </c:pt>
                <c:pt idx="18">
                  <c:v>25</c:v>
                </c:pt>
                <c:pt idx="22">
                  <c:v>33</c:v>
                </c:pt>
                <c:pt idx="23">
                  <c:v>34</c:v>
                </c:pt>
                <c:pt idx="24">
                  <c:v>35</c:v>
                </c:pt>
                <c:pt idx="25">
                  <c:v>36</c:v>
                </c:pt>
                <c:pt idx="28">
                  <c:v>1st &amp; Last Day of School</c:v>
                </c:pt>
              </c:strCache>
            </c:strRef>
          </c:cat>
          <c:val>
            <c:numRef>
              <c:f>Calendar!$U$13:$U$45</c:f>
              <c:numCache>
                <c:formatCode>d</c:formatCode>
                <c:ptCount val="29"/>
                <c:pt idx="0">
                  <c:v>44482</c:v>
                </c:pt>
                <c:pt idx="1">
                  <c:v>44489</c:v>
                </c:pt>
                <c:pt idx="2">
                  <c:v>44496</c:v>
                </c:pt>
                <c:pt idx="5" formatCode="General">
                  <c:v>0</c:v>
                </c:pt>
                <c:pt idx="6">
                  <c:v>0</c:v>
                </c:pt>
                <c:pt idx="7">
                  <c:v>44566</c:v>
                </c:pt>
                <c:pt idx="8">
                  <c:v>44573</c:v>
                </c:pt>
                <c:pt idx="9">
                  <c:v>44580</c:v>
                </c:pt>
                <c:pt idx="10">
                  <c:v>44587</c:v>
                </c:pt>
                <c:pt idx="13" formatCode="General">
                  <c:v>0</c:v>
                </c:pt>
                <c:pt idx="14">
                  <c:v>0</c:v>
                </c:pt>
                <c:pt idx="15">
                  <c:v>44657</c:v>
                </c:pt>
                <c:pt idx="16">
                  <c:v>44664</c:v>
                </c:pt>
                <c:pt idx="17">
                  <c:v>44671</c:v>
                </c:pt>
                <c:pt idx="18">
                  <c:v>44678</c:v>
                </c:pt>
              </c:numCache>
            </c:numRef>
          </c:val>
          <c:extLst>
            <c:ext xmlns:c16="http://schemas.microsoft.com/office/drawing/2014/chart" uri="{C3380CC4-5D6E-409C-BE32-E72D297353CC}">
              <c16:uniqueId val="{00000013-547A-4DBB-B91D-7B7905C13EFA}"/>
            </c:ext>
          </c:extLst>
        </c:ser>
        <c:ser>
          <c:idx val="20"/>
          <c:order val="20"/>
          <c:tx>
            <c:strRef>
              <c:f>Calendar!$V$6:$V$12</c:f>
              <c:strCache>
                <c:ptCount val="7"/>
                <c:pt idx="0">
                  <c:v>2021-2022</c:v>
                </c:pt>
                <c:pt idx="1">
                  <c:v>CHIEF TAHGEE ELEMENTARY ACADEMY</c:v>
                </c:pt>
                <c:pt idx="2">
                  <c:v>Teacher Calendar</c:v>
                </c:pt>
                <c:pt idx="3">
                  <c:v>October '21</c:v>
                </c:pt>
                <c:pt idx="4">
                  <c:v>T</c:v>
                </c:pt>
                <c:pt idx="5">
                  <c:v>6</c:v>
                </c:pt>
                <c:pt idx="6">
                  <c:v>7</c:v>
                </c:pt>
              </c:strCache>
            </c:strRef>
          </c:tx>
          <c:spPr>
            <a:solidFill>
              <a:schemeClr val="accent3">
                <a:lumMod val="80000"/>
              </a:schemeClr>
            </a:solidFill>
            <a:ln>
              <a:noFill/>
            </a:ln>
            <a:effectLst/>
          </c:spPr>
          <c:invertIfNegative val="0"/>
          <c:cat>
            <c:strRef>
              <c:f>Calendar!$A$13:$A$45</c:f>
              <c:strCache>
                <c:ptCount val="29"/>
                <c:pt idx="1">
                  <c:v>1</c:v>
                </c:pt>
                <c:pt idx="2">
                  <c:v>2</c:v>
                </c:pt>
                <c:pt idx="6">
                  <c:v>11</c:v>
                </c:pt>
                <c:pt idx="7">
                  <c:v>12</c:v>
                </c:pt>
                <c:pt idx="8">
                  <c:v>13</c:v>
                </c:pt>
                <c:pt idx="10">
                  <c:v>14</c:v>
                </c:pt>
                <c:pt idx="14">
                  <c:v>21</c:v>
                </c:pt>
                <c:pt idx="15">
                  <c:v>22</c:v>
                </c:pt>
                <c:pt idx="16">
                  <c:v>23</c:v>
                </c:pt>
                <c:pt idx="17">
                  <c:v>24</c:v>
                </c:pt>
                <c:pt idx="18">
                  <c:v>25</c:v>
                </c:pt>
                <c:pt idx="22">
                  <c:v>33</c:v>
                </c:pt>
                <c:pt idx="23">
                  <c:v>34</c:v>
                </c:pt>
                <c:pt idx="24">
                  <c:v>35</c:v>
                </c:pt>
                <c:pt idx="25">
                  <c:v>36</c:v>
                </c:pt>
                <c:pt idx="28">
                  <c:v>1st &amp; Last Day of School</c:v>
                </c:pt>
              </c:strCache>
            </c:strRef>
          </c:cat>
          <c:val>
            <c:numRef>
              <c:f>Calendar!$V$13:$V$45</c:f>
              <c:numCache>
                <c:formatCode>d</c:formatCode>
                <c:ptCount val="29"/>
                <c:pt idx="0">
                  <c:v>44483</c:v>
                </c:pt>
                <c:pt idx="1">
                  <c:v>44490</c:v>
                </c:pt>
                <c:pt idx="2">
                  <c:v>44497</c:v>
                </c:pt>
                <c:pt idx="5" formatCode="General">
                  <c:v>0</c:v>
                </c:pt>
                <c:pt idx="6">
                  <c:v>0</c:v>
                </c:pt>
                <c:pt idx="7">
                  <c:v>44567</c:v>
                </c:pt>
                <c:pt idx="8">
                  <c:v>44574</c:v>
                </c:pt>
                <c:pt idx="9">
                  <c:v>44581</c:v>
                </c:pt>
                <c:pt idx="10">
                  <c:v>44588</c:v>
                </c:pt>
                <c:pt idx="13" formatCode="General">
                  <c:v>0</c:v>
                </c:pt>
                <c:pt idx="14">
                  <c:v>0</c:v>
                </c:pt>
                <c:pt idx="15">
                  <c:v>44658</c:v>
                </c:pt>
                <c:pt idx="16">
                  <c:v>44665</c:v>
                </c:pt>
                <c:pt idx="17">
                  <c:v>44672</c:v>
                </c:pt>
                <c:pt idx="18">
                  <c:v>44679</c:v>
                </c:pt>
              </c:numCache>
            </c:numRef>
          </c:val>
          <c:extLst>
            <c:ext xmlns:c16="http://schemas.microsoft.com/office/drawing/2014/chart" uri="{C3380CC4-5D6E-409C-BE32-E72D297353CC}">
              <c16:uniqueId val="{00000014-547A-4DBB-B91D-7B7905C13EFA}"/>
            </c:ext>
          </c:extLst>
        </c:ser>
        <c:ser>
          <c:idx val="21"/>
          <c:order val="21"/>
          <c:tx>
            <c:strRef>
              <c:f>Calendar!$W$6:$W$12</c:f>
              <c:strCache>
                <c:ptCount val="7"/>
                <c:pt idx="0">
                  <c:v>2021-2022</c:v>
                </c:pt>
                <c:pt idx="1">
                  <c:v>CHIEF TAHGEE ELEMENTARY ACADEMY</c:v>
                </c:pt>
                <c:pt idx="2">
                  <c:v>Teacher Calendar</c:v>
                </c:pt>
                <c:pt idx="3">
                  <c:v>October '21</c:v>
                </c:pt>
                <c:pt idx="4">
                  <c:v>F</c:v>
                </c:pt>
                <c:pt idx="5">
                  <c:v>1</c:v>
                </c:pt>
                <c:pt idx="6">
                  <c:v>8</c:v>
                </c:pt>
              </c:strCache>
            </c:strRef>
          </c:tx>
          <c:spPr>
            <a:solidFill>
              <a:schemeClr val="accent4">
                <a:lumMod val="80000"/>
              </a:schemeClr>
            </a:solidFill>
            <a:ln>
              <a:noFill/>
            </a:ln>
            <a:effectLst/>
          </c:spPr>
          <c:invertIfNegative val="0"/>
          <c:cat>
            <c:strRef>
              <c:f>Calendar!$A$13:$A$45</c:f>
              <c:strCache>
                <c:ptCount val="29"/>
                <c:pt idx="1">
                  <c:v>1</c:v>
                </c:pt>
                <c:pt idx="2">
                  <c:v>2</c:v>
                </c:pt>
                <c:pt idx="6">
                  <c:v>11</c:v>
                </c:pt>
                <c:pt idx="7">
                  <c:v>12</c:v>
                </c:pt>
                <c:pt idx="8">
                  <c:v>13</c:v>
                </c:pt>
                <c:pt idx="10">
                  <c:v>14</c:v>
                </c:pt>
                <c:pt idx="14">
                  <c:v>21</c:v>
                </c:pt>
                <c:pt idx="15">
                  <c:v>22</c:v>
                </c:pt>
                <c:pt idx="16">
                  <c:v>23</c:v>
                </c:pt>
                <c:pt idx="17">
                  <c:v>24</c:v>
                </c:pt>
                <c:pt idx="18">
                  <c:v>25</c:v>
                </c:pt>
                <c:pt idx="22">
                  <c:v>33</c:v>
                </c:pt>
                <c:pt idx="23">
                  <c:v>34</c:v>
                </c:pt>
                <c:pt idx="24">
                  <c:v>35</c:v>
                </c:pt>
                <c:pt idx="25">
                  <c:v>36</c:v>
                </c:pt>
                <c:pt idx="28">
                  <c:v>1st &amp; Last Day of School</c:v>
                </c:pt>
              </c:strCache>
            </c:strRef>
          </c:cat>
          <c:val>
            <c:numRef>
              <c:f>Calendar!$W$13:$W$45</c:f>
              <c:numCache>
                <c:formatCode>d</c:formatCode>
                <c:ptCount val="29"/>
                <c:pt idx="0">
                  <c:v>44484</c:v>
                </c:pt>
                <c:pt idx="1">
                  <c:v>44491</c:v>
                </c:pt>
                <c:pt idx="2">
                  <c:v>44498</c:v>
                </c:pt>
                <c:pt idx="5" formatCode="General">
                  <c:v>0</c:v>
                </c:pt>
                <c:pt idx="6">
                  <c:v>0</c:v>
                </c:pt>
                <c:pt idx="7">
                  <c:v>44568</c:v>
                </c:pt>
                <c:pt idx="8">
                  <c:v>44575</c:v>
                </c:pt>
                <c:pt idx="9">
                  <c:v>44582</c:v>
                </c:pt>
                <c:pt idx="10">
                  <c:v>44589</c:v>
                </c:pt>
                <c:pt idx="13" formatCode="General">
                  <c:v>0</c:v>
                </c:pt>
                <c:pt idx="14">
                  <c:v>44652</c:v>
                </c:pt>
                <c:pt idx="15">
                  <c:v>44659</c:v>
                </c:pt>
                <c:pt idx="16">
                  <c:v>44666</c:v>
                </c:pt>
                <c:pt idx="17">
                  <c:v>44673</c:v>
                </c:pt>
                <c:pt idx="18">
                  <c:v>44680</c:v>
                </c:pt>
                <c:pt idx="28" formatCode="General">
                  <c:v>0</c:v>
                </c:pt>
              </c:numCache>
            </c:numRef>
          </c:val>
          <c:extLst>
            <c:ext xmlns:c16="http://schemas.microsoft.com/office/drawing/2014/chart" uri="{C3380CC4-5D6E-409C-BE32-E72D297353CC}">
              <c16:uniqueId val="{00000015-547A-4DBB-B91D-7B7905C13EFA}"/>
            </c:ext>
          </c:extLst>
        </c:ser>
        <c:ser>
          <c:idx val="22"/>
          <c:order val="22"/>
          <c:tx>
            <c:strRef>
              <c:f>Calendar!$X$6:$X$12</c:f>
              <c:strCache>
                <c:ptCount val="7"/>
                <c:pt idx="0">
                  <c:v>2021-2022</c:v>
                </c:pt>
                <c:pt idx="1">
                  <c:v>CHIEF TAHGEE ELEMENTARY ACADEMY</c:v>
                </c:pt>
                <c:pt idx="2">
                  <c:v>Teacher Calendar</c:v>
                </c:pt>
                <c:pt idx="3">
                  <c:v>October '21</c:v>
                </c:pt>
                <c:pt idx="4">
                  <c:v>S</c:v>
                </c:pt>
                <c:pt idx="5">
                  <c:v>2</c:v>
                </c:pt>
                <c:pt idx="6">
                  <c:v>9</c:v>
                </c:pt>
              </c:strCache>
            </c:strRef>
          </c:tx>
          <c:spPr>
            <a:solidFill>
              <a:schemeClr val="accent5">
                <a:lumMod val="80000"/>
              </a:schemeClr>
            </a:solidFill>
            <a:ln>
              <a:noFill/>
            </a:ln>
            <a:effectLst/>
          </c:spPr>
          <c:invertIfNegative val="0"/>
          <c:cat>
            <c:strRef>
              <c:f>Calendar!$A$13:$A$45</c:f>
              <c:strCache>
                <c:ptCount val="29"/>
                <c:pt idx="1">
                  <c:v>1</c:v>
                </c:pt>
                <c:pt idx="2">
                  <c:v>2</c:v>
                </c:pt>
                <c:pt idx="6">
                  <c:v>11</c:v>
                </c:pt>
                <c:pt idx="7">
                  <c:v>12</c:v>
                </c:pt>
                <c:pt idx="8">
                  <c:v>13</c:v>
                </c:pt>
                <c:pt idx="10">
                  <c:v>14</c:v>
                </c:pt>
                <c:pt idx="14">
                  <c:v>21</c:v>
                </c:pt>
                <c:pt idx="15">
                  <c:v>22</c:v>
                </c:pt>
                <c:pt idx="16">
                  <c:v>23</c:v>
                </c:pt>
                <c:pt idx="17">
                  <c:v>24</c:v>
                </c:pt>
                <c:pt idx="18">
                  <c:v>25</c:v>
                </c:pt>
                <c:pt idx="22">
                  <c:v>33</c:v>
                </c:pt>
                <c:pt idx="23">
                  <c:v>34</c:v>
                </c:pt>
                <c:pt idx="24">
                  <c:v>35</c:v>
                </c:pt>
                <c:pt idx="25">
                  <c:v>36</c:v>
                </c:pt>
                <c:pt idx="28">
                  <c:v>1st &amp; Last Day of School</c:v>
                </c:pt>
              </c:strCache>
            </c:strRef>
          </c:cat>
          <c:val>
            <c:numRef>
              <c:f>Calendar!$X$13:$X$45</c:f>
              <c:numCache>
                <c:formatCode>d</c:formatCode>
                <c:ptCount val="29"/>
                <c:pt idx="0">
                  <c:v>44485</c:v>
                </c:pt>
                <c:pt idx="1">
                  <c:v>44492</c:v>
                </c:pt>
                <c:pt idx="2">
                  <c:v>44499</c:v>
                </c:pt>
                <c:pt idx="5" formatCode="General">
                  <c:v>0</c:v>
                </c:pt>
                <c:pt idx="6">
                  <c:v>44562</c:v>
                </c:pt>
                <c:pt idx="7">
                  <c:v>44569</c:v>
                </c:pt>
                <c:pt idx="8">
                  <c:v>44576</c:v>
                </c:pt>
                <c:pt idx="9">
                  <c:v>44583</c:v>
                </c:pt>
                <c:pt idx="10">
                  <c:v>44590</c:v>
                </c:pt>
                <c:pt idx="13" formatCode="General">
                  <c:v>0</c:v>
                </c:pt>
                <c:pt idx="14">
                  <c:v>44653</c:v>
                </c:pt>
                <c:pt idx="15">
                  <c:v>44660</c:v>
                </c:pt>
                <c:pt idx="16">
                  <c:v>44667</c:v>
                </c:pt>
                <c:pt idx="17">
                  <c:v>44674</c:v>
                </c:pt>
                <c:pt idx="18">
                  <c:v>44681</c:v>
                </c:pt>
              </c:numCache>
            </c:numRef>
          </c:val>
          <c:extLst>
            <c:ext xmlns:c16="http://schemas.microsoft.com/office/drawing/2014/chart" uri="{C3380CC4-5D6E-409C-BE32-E72D297353CC}">
              <c16:uniqueId val="{00000016-547A-4DBB-B91D-7B7905C13EFA}"/>
            </c:ext>
          </c:extLst>
        </c:ser>
        <c:ser>
          <c:idx val="23"/>
          <c:order val="23"/>
          <c:tx>
            <c:strRef>
              <c:f>Calendar!$Y$6:$Y$12</c:f>
              <c:strCache>
                <c:ptCount val="7"/>
                <c:pt idx="0">
                  <c:v>2021-2022</c:v>
                </c:pt>
                <c:pt idx="1">
                  <c:v>CHIEF TAHGEE ELEMENTARY ACADEMY</c:v>
                </c:pt>
                <c:pt idx="2">
                  <c:v>Teacher Calendar</c:v>
                </c:pt>
                <c:pt idx="3">
                  <c:v>October '21</c:v>
                </c:pt>
                <c:pt idx="4">
                  <c:v>S</c:v>
                </c:pt>
                <c:pt idx="5">
                  <c:v>2</c:v>
                </c:pt>
                <c:pt idx="6">
                  <c:v>9</c:v>
                </c:pt>
              </c:strCache>
            </c:strRef>
          </c:tx>
          <c:spPr>
            <a:solidFill>
              <a:schemeClr val="accent6">
                <a:lumMod val="80000"/>
              </a:schemeClr>
            </a:solidFill>
            <a:ln>
              <a:noFill/>
            </a:ln>
            <a:effectLst/>
          </c:spPr>
          <c:invertIfNegative val="0"/>
          <c:cat>
            <c:strRef>
              <c:f>Calendar!$A$13:$A$45</c:f>
              <c:strCache>
                <c:ptCount val="29"/>
                <c:pt idx="1">
                  <c:v>1</c:v>
                </c:pt>
                <c:pt idx="2">
                  <c:v>2</c:v>
                </c:pt>
                <c:pt idx="6">
                  <c:v>11</c:v>
                </c:pt>
                <c:pt idx="7">
                  <c:v>12</c:v>
                </c:pt>
                <c:pt idx="8">
                  <c:v>13</c:v>
                </c:pt>
                <c:pt idx="10">
                  <c:v>14</c:v>
                </c:pt>
                <c:pt idx="14">
                  <c:v>21</c:v>
                </c:pt>
                <c:pt idx="15">
                  <c:v>22</c:v>
                </c:pt>
                <c:pt idx="16">
                  <c:v>23</c:v>
                </c:pt>
                <c:pt idx="17">
                  <c:v>24</c:v>
                </c:pt>
                <c:pt idx="18">
                  <c:v>25</c:v>
                </c:pt>
                <c:pt idx="22">
                  <c:v>33</c:v>
                </c:pt>
                <c:pt idx="23">
                  <c:v>34</c:v>
                </c:pt>
                <c:pt idx="24">
                  <c:v>35</c:v>
                </c:pt>
                <c:pt idx="25">
                  <c:v>36</c:v>
                </c:pt>
                <c:pt idx="28">
                  <c:v>1st &amp; Last Day of School</c:v>
                </c:pt>
              </c:strCache>
            </c:strRef>
          </c:cat>
          <c:val>
            <c:numRef>
              <c:f>Calendar!$Y$13:$Y$45</c:f>
              <c:numCache>
                <c:formatCode>General</c:formatCode>
                <c:ptCount val="29"/>
                <c:pt idx="3">
                  <c:v>44</c:v>
                </c:pt>
                <c:pt idx="11" formatCode="0">
                  <c:v>45</c:v>
                </c:pt>
                <c:pt idx="19" formatCode="0.0">
                  <c:v>51</c:v>
                </c:pt>
                <c:pt idx="27">
                  <c:v>19</c:v>
                </c:pt>
              </c:numCache>
            </c:numRef>
          </c:val>
          <c:extLst>
            <c:ext xmlns:c16="http://schemas.microsoft.com/office/drawing/2014/chart" uri="{C3380CC4-5D6E-409C-BE32-E72D297353CC}">
              <c16:uniqueId val="{00000017-547A-4DBB-B91D-7B7905C13EFA}"/>
            </c:ext>
          </c:extLst>
        </c:ser>
        <c:ser>
          <c:idx val="24"/>
          <c:order val="24"/>
          <c:tx>
            <c:strRef>
              <c:f>Calendar!$Z$6:$Z$12</c:f>
              <c:strCache>
                <c:ptCount val="7"/>
                <c:pt idx="0">
                  <c:v>2021-2022</c:v>
                </c:pt>
                <c:pt idx="1">
                  <c:v>CHIEF TAHGEE ELEMENTARY ACADEMY</c:v>
                </c:pt>
                <c:pt idx="2">
                  <c:v>Teacher Calendar</c:v>
                </c:pt>
                <c:pt idx="3">
                  <c:v>October '21</c:v>
                </c:pt>
                <c:pt idx="4">
                  <c:v>S</c:v>
                </c:pt>
                <c:pt idx="5">
                  <c:v>2</c:v>
                </c:pt>
                <c:pt idx="6">
                  <c:v>9</c:v>
                </c:pt>
              </c:strCache>
            </c:strRef>
          </c:tx>
          <c:spPr>
            <a:solidFill>
              <a:schemeClr val="accent1">
                <a:lumMod val="60000"/>
                <a:lumOff val="40000"/>
              </a:schemeClr>
            </a:solidFill>
            <a:ln>
              <a:noFill/>
            </a:ln>
            <a:effectLst/>
          </c:spPr>
          <c:invertIfNegative val="0"/>
          <c:cat>
            <c:strRef>
              <c:f>Calendar!$A$13:$A$45</c:f>
              <c:strCache>
                <c:ptCount val="29"/>
                <c:pt idx="1">
                  <c:v>1</c:v>
                </c:pt>
                <c:pt idx="2">
                  <c:v>2</c:v>
                </c:pt>
                <c:pt idx="6">
                  <c:v>11</c:v>
                </c:pt>
                <c:pt idx="7">
                  <c:v>12</c:v>
                </c:pt>
                <c:pt idx="8">
                  <c:v>13</c:v>
                </c:pt>
                <c:pt idx="10">
                  <c:v>14</c:v>
                </c:pt>
                <c:pt idx="14">
                  <c:v>21</c:v>
                </c:pt>
                <c:pt idx="15">
                  <c:v>22</c:v>
                </c:pt>
                <c:pt idx="16">
                  <c:v>23</c:v>
                </c:pt>
                <c:pt idx="17">
                  <c:v>24</c:v>
                </c:pt>
                <c:pt idx="18">
                  <c:v>25</c:v>
                </c:pt>
                <c:pt idx="22">
                  <c:v>33</c:v>
                </c:pt>
                <c:pt idx="23">
                  <c:v>34</c:v>
                </c:pt>
                <c:pt idx="24">
                  <c:v>35</c:v>
                </c:pt>
                <c:pt idx="25">
                  <c:v>36</c:v>
                </c:pt>
                <c:pt idx="28">
                  <c:v>1st &amp; Last Day of School</c:v>
                </c:pt>
              </c:strCache>
            </c:strRef>
          </c:cat>
          <c:val>
            <c:numRef>
              <c:f>Calendar!$Z$13:$Z$45</c:f>
              <c:numCache>
                <c:formatCode>General</c:formatCode>
                <c:ptCount val="29"/>
                <c:pt idx="3" formatCode="0.0">
                  <c:v>14</c:v>
                </c:pt>
                <c:pt idx="11" formatCode="0.00">
                  <c:v>4</c:v>
                </c:pt>
                <c:pt idx="19" formatCode="0.00">
                  <c:v>7</c:v>
                </c:pt>
                <c:pt idx="27" formatCode="0.00">
                  <c:v>4</c:v>
                </c:pt>
              </c:numCache>
            </c:numRef>
          </c:val>
          <c:extLst>
            <c:ext xmlns:c16="http://schemas.microsoft.com/office/drawing/2014/chart" uri="{C3380CC4-5D6E-409C-BE32-E72D297353CC}">
              <c16:uniqueId val="{00000018-547A-4DBB-B91D-7B7905C13EFA}"/>
            </c:ext>
          </c:extLst>
        </c:ser>
        <c:ser>
          <c:idx val="25"/>
          <c:order val="25"/>
          <c:tx>
            <c:strRef>
              <c:f>Calendar!$AA$6:$AA$12</c:f>
              <c:strCache>
                <c:ptCount val="7"/>
                <c:pt idx="0">
                  <c:v>2021-2022</c:v>
                </c:pt>
                <c:pt idx="1">
                  <c:v>CHIEF TAHGEE ELEMENTARY ACADEMY</c:v>
                </c:pt>
                <c:pt idx="2">
                  <c:v>Teacher Calendar</c:v>
                </c:pt>
                <c:pt idx="3">
                  <c:v>October '21</c:v>
                </c:pt>
                <c:pt idx="4">
                  <c:v>S</c:v>
                </c:pt>
                <c:pt idx="5">
                  <c:v>2</c:v>
                </c:pt>
                <c:pt idx="6">
                  <c:v>9</c:v>
                </c:pt>
              </c:strCache>
            </c:strRef>
          </c:tx>
          <c:spPr>
            <a:solidFill>
              <a:schemeClr val="accent2">
                <a:lumMod val="60000"/>
                <a:lumOff val="40000"/>
              </a:schemeClr>
            </a:solidFill>
            <a:ln>
              <a:noFill/>
            </a:ln>
            <a:effectLst/>
          </c:spPr>
          <c:invertIfNegative val="0"/>
          <c:cat>
            <c:strRef>
              <c:f>Calendar!$A$13:$A$45</c:f>
              <c:strCache>
                <c:ptCount val="29"/>
                <c:pt idx="1">
                  <c:v>1</c:v>
                </c:pt>
                <c:pt idx="2">
                  <c:v>2</c:v>
                </c:pt>
                <c:pt idx="6">
                  <c:v>11</c:v>
                </c:pt>
                <c:pt idx="7">
                  <c:v>12</c:v>
                </c:pt>
                <c:pt idx="8">
                  <c:v>13</c:v>
                </c:pt>
                <c:pt idx="10">
                  <c:v>14</c:v>
                </c:pt>
                <c:pt idx="14">
                  <c:v>21</c:v>
                </c:pt>
                <c:pt idx="15">
                  <c:v>22</c:v>
                </c:pt>
                <c:pt idx="16">
                  <c:v>23</c:v>
                </c:pt>
                <c:pt idx="17">
                  <c:v>24</c:v>
                </c:pt>
                <c:pt idx="18">
                  <c:v>25</c:v>
                </c:pt>
                <c:pt idx="22">
                  <c:v>33</c:v>
                </c:pt>
                <c:pt idx="23">
                  <c:v>34</c:v>
                </c:pt>
                <c:pt idx="24">
                  <c:v>35</c:v>
                </c:pt>
                <c:pt idx="25">
                  <c:v>36</c:v>
                </c:pt>
                <c:pt idx="28">
                  <c:v>1st &amp; Last Day of School</c:v>
                </c:pt>
              </c:strCache>
            </c:strRef>
          </c:cat>
          <c:val>
            <c:numRef>
              <c:f>Calendar!$AA$13:$AA$45</c:f>
              <c:numCache>
                <c:formatCode>General</c:formatCode>
                <c:ptCount val="29"/>
              </c:numCache>
            </c:numRef>
          </c:val>
          <c:extLst>
            <c:ext xmlns:c16="http://schemas.microsoft.com/office/drawing/2014/chart" uri="{C3380CC4-5D6E-409C-BE32-E72D297353CC}">
              <c16:uniqueId val="{00000019-547A-4DBB-B91D-7B7905C13EFA}"/>
            </c:ext>
          </c:extLst>
        </c:ser>
        <c:dLbls>
          <c:showLegendKey val="0"/>
          <c:showVal val="0"/>
          <c:showCatName val="0"/>
          <c:showSerName val="0"/>
          <c:showPercent val="0"/>
          <c:showBubbleSize val="0"/>
        </c:dLbls>
        <c:gapWidth val="219"/>
        <c:overlap val="-27"/>
        <c:axId val="238300111"/>
        <c:axId val="352334143"/>
      </c:barChart>
      <c:catAx>
        <c:axId val="23830011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2334143"/>
        <c:crosses val="autoZero"/>
        <c:auto val="1"/>
        <c:lblAlgn val="ctr"/>
        <c:lblOffset val="100"/>
        <c:noMultiLvlLbl val="0"/>
      </c:catAx>
      <c:valAx>
        <c:axId val="352334143"/>
        <c:scaling>
          <c:orientation val="minMax"/>
        </c:scaling>
        <c:delete val="0"/>
        <c:axPos val="l"/>
        <c:majorGridlines>
          <c:spPr>
            <a:ln w="9525" cap="flat" cmpd="sng" algn="ctr">
              <a:solidFill>
                <a:schemeClr val="tx1">
                  <a:lumMod val="15000"/>
                  <a:lumOff val="85000"/>
                </a:schemeClr>
              </a:solidFill>
              <a:round/>
            </a:ln>
            <a:effectLst/>
          </c:spPr>
        </c:majorGridlines>
        <c:numFmt formatCode="d"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830011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4A32C15F-803D-4106-BB92-0AD87B1F75F9}">
  <sheetPr/>
  <sheetViews>
    <sheetView zoomScale="7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AAA57EB6-AE18-4CC7-A07D-6B61B88602F7}">
  <sheetPr/>
  <sheetViews>
    <sheetView zoomScale="7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utm_source=ms&amp;utm_medium=file&amp;utm_campaign=office&amp;utm_term=calendar1&amp;utm_content=logo"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utm_source=ms&amp;utm_medium=file&amp;utm_campaign=office&amp;utm_term=calendar1&amp;utm_content=logo" TargetMode="External"/></Relationships>
</file>

<file path=xl/drawings/drawing1.xml><?xml version="1.0" encoding="utf-8"?>
<xdr:wsDr xmlns:xdr="http://schemas.openxmlformats.org/drawingml/2006/spreadsheetDrawing" xmlns:a="http://schemas.openxmlformats.org/drawingml/2006/main">
  <xdr:absoluteAnchor>
    <xdr:pos x="0" y="0"/>
    <xdr:ext cx="8661400" cy="6286500"/>
    <xdr:graphicFrame macro="">
      <xdr:nvGraphicFramePr>
        <xdr:cNvPr id="2" name="Chart 1">
          <a:extLst>
            <a:ext uri="{FF2B5EF4-FFF2-40B4-BE49-F238E27FC236}">
              <a16:creationId xmlns:a16="http://schemas.microsoft.com/office/drawing/2014/main" id="{703C39B0-1068-4AE5-9B34-18EB72520DA1}"/>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61400" cy="6286500"/>
    <xdr:graphicFrame macro="">
      <xdr:nvGraphicFramePr>
        <xdr:cNvPr id="2" name="Chart 1">
          <a:extLst>
            <a:ext uri="{FF2B5EF4-FFF2-40B4-BE49-F238E27FC236}">
              <a16:creationId xmlns:a16="http://schemas.microsoft.com/office/drawing/2014/main" id="{D6FF632D-85DD-4D55-A219-D753E5B7CDA9}"/>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twoCellAnchor editAs="oneCell">
    <xdr:from>
      <xdr:col>25</xdr:col>
      <xdr:colOff>276224</xdr:colOff>
      <xdr:row>0</xdr:row>
      <xdr:rowOff>47625</xdr:rowOff>
    </xdr:from>
    <xdr:to>
      <xdr:col>29</xdr:col>
      <xdr:colOff>392205</xdr:colOff>
      <xdr:row>0</xdr:row>
      <xdr:rowOff>472440</xdr:rowOff>
    </xdr:to>
    <xdr:pic>
      <xdr:nvPicPr>
        <xdr:cNvPr id="3" name="Picture 2">
          <a:hlinkClick xmlns:r="http://schemas.openxmlformats.org/officeDocument/2006/relationships" r:id="rId1"/>
          <a:extLst>
            <a:ext uri="{FF2B5EF4-FFF2-40B4-BE49-F238E27FC236}">
              <a16:creationId xmlns:a16="http://schemas.microsoft.com/office/drawing/2014/main" id="{00000000-0008-0000-0000-000004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067549" y="47625"/>
          <a:ext cx="1905000" cy="4286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1</xdr:col>
      <xdr:colOff>0</xdr:colOff>
      <xdr:row>0</xdr:row>
      <xdr:rowOff>95250</xdr:rowOff>
    </xdr:from>
    <xdr:ext cx="1905000" cy="428625"/>
    <xdr:pic>
      <xdr:nvPicPr>
        <xdr:cNvPr id="2" name="Picture 1">
          <a:hlinkClick xmlns:r="http://schemas.openxmlformats.org/officeDocument/2006/relationships" r:id="rId1"/>
          <a:extLst>
            <a:ext uri="{FF2B5EF4-FFF2-40B4-BE49-F238E27FC236}">
              <a16:creationId xmlns:a16="http://schemas.microsoft.com/office/drawing/2014/main" id="{A63A57BD-28AF-421E-AA3A-4073AF2F77EC}"/>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9600" y="95250"/>
          <a:ext cx="1905000" cy="428625"/>
        </a:xfrm>
        <a:prstGeom prst="rect">
          <a:avLst/>
        </a:prstGeom>
      </xdr:spPr>
    </xdr:pic>
    <xdr:clientData/>
  </xdr:oneCellAnchor>
</xdr:wsDr>
</file>

<file path=xl/theme/theme1.xml><?xml version="1.0" encoding="utf-8"?>
<a:theme xmlns:a="http://schemas.openxmlformats.org/drawingml/2006/main" name="Badge">
  <a:themeElements>
    <a:clrScheme name="Badge">
      <a:dk1>
        <a:sysClr val="windowText" lastClr="000000"/>
      </a:dk1>
      <a:lt1>
        <a:sysClr val="window" lastClr="FFFFFF"/>
      </a:lt1>
      <a:dk2>
        <a:srgbClr val="2A1A00"/>
      </a:dk2>
      <a:lt2>
        <a:srgbClr val="F3F3F2"/>
      </a:lt2>
      <a:accent1>
        <a:srgbClr val="F8B323"/>
      </a:accent1>
      <a:accent2>
        <a:srgbClr val="656A59"/>
      </a:accent2>
      <a:accent3>
        <a:srgbClr val="46B2B5"/>
      </a:accent3>
      <a:accent4>
        <a:srgbClr val="8CAA7E"/>
      </a:accent4>
      <a:accent5>
        <a:srgbClr val="D36F68"/>
      </a:accent5>
      <a:accent6>
        <a:srgbClr val="826276"/>
      </a:accent6>
      <a:hlink>
        <a:srgbClr val="46B2B5"/>
      </a:hlink>
      <a:folHlink>
        <a:srgbClr val="A46694"/>
      </a:folHlink>
    </a:clrScheme>
    <a:fontScheme name="Badge">
      <a:majorFont>
        <a:latin typeface="Impact" panose="020B080603090205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Gill Sans MT" panose="020B0502020104020203"/>
        <a:ea typeface=""/>
        <a:cs typeface=""/>
        <a:font script="Grek" typeface="Corbel"/>
        <a:font script="Cyrl" typeface="Corbel"/>
        <a:font script="Jpan" typeface="メイリオ"/>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Badge">
      <a:fillStyleLst>
        <a:solidFill>
          <a:schemeClr val="phClr"/>
        </a:solidFill>
        <a:gradFill rotWithShape="1">
          <a:gsLst>
            <a:gs pos="0">
              <a:schemeClr val="phClr">
                <a:tint val="67000"/>
                <a:satMod val="105000"/>
                <a:lumMod val="110000"/>
              </a:schemeClr>
            </a:gs>
            <a:gs pos="50000">
              <a:schemeClr val="phClr">
                <a:tint val="73000"/>
                <a:satMod val="103000"/>
                <a:lumMod val="105000"/>
              </a:schemeClr>
            </a:gs>
            <a:gs pos="100000">
              <a:schemeClr val="phClr">
                <a:tint val="81000"/>
                <a:satMod val="109000"/>
                <a:lumMod val="105000"/>
              </a:schemeClr>
            </a:gs>
          </a:gsLst>
          <a:lin ang="5400000" scaled="0"/>
        </a:gradFill>
        <a:gradFill rotWithShape="1">
          <a:gsLst>
            <a:gs pos="0">
              <a:schemeClr val="phClr">
                <a:tint val="94000"/>
                <a:satMod val="103000"/>
                <a:lumMod val="102000"/>
              </a:schemeClr>
            </a:gs>
            <a:gs pos="50000">
              <a:schemeClr val="phClr">
                <a:shade val="100000"/>
                <a:satMod val="110000"/>
                <a:lumMod val="100000"/>
              </a:schemeClr>
            </a:gs>
            <a:gs pos="100000">
              <a:schemeClr val="phClr">
                <a:shade val="78000"/>
                <a:satMod val="120000"/>
                <a:lumMod val="99000"/>
              </a:schemeClr>
            </a:gs>
          </a:gsLst>
          <a:lin ang="5400000" scaled="0"/>
        </a:gradFill>
      </a:fillStyleLst>
      <a:lnStyleLst>
        <a:ln w="6350" cap="flat" cmpd="sng" algn="in">
          <a:solidFill>
            <a:schemeClr val="phClr"/>
          </a:solidFill>
          <a:prstDash val="solid"/>
        </a:ln>
        <a:ln w="12700" cap="flat" cmpd="sng" algn="in">
          <a:solidFill>
            <a:schemeClr val="phClr"/>
          </a:solidFill>
          <a:prstDash val="solid"/>
        </a:ln>
        <a:ln w="50800" cap="flat" cmpd="sng" algn="in">
          <a:solidFill>
            <a:schemeClr val="phClr"/>
          </a:solidFill>
          <a:prstDash val="solid"/>
        </a:ln>
      </a:lnStyleLst>
      <a:effectStyleLst>
        <a:effectStyle>
          <a:effectLst/>
        </a:effectStyle>
        <a:effectStyle>
          <a:effectLst/>
        </a:effectStyle>
        <a:effectStyle>
          <a:effectLst>
            <a:outerShdw blurRad="38100" dist="25400" dir="5400000" algn="ctr" rotWithShape="0">
              <a:srgbClr val="000000">
                <a:alpha val="25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Badge" id="{71A07785-5930-41D4-9A83-E23602B48E98}" vid="{771EA782-DFA6-45B1-AEA3-661F1715B310}"/>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vertex42.com/ExcelTemplates/yearly-calendar.html?utm_source=ms&amp;utm_medium=file&amp;utm_campaign=office&amp;utm_term=calendar1&amp;utm_content=url" TargetMode="External"/><Relationship Id="rId1" Type="http://schemas.openxmlformats.org/officeDocument/2006/relationships/hyperlink" Target="https://www.vertex42.com/ExcelTemplates/yearly-calendar.html?utm_source=ms&amp;utm_medium=file&amp;utm_campaign=office&amp;utm_term=calendar1&amp;utm_content=title" TargetMode="External"/><Relationship Id="rId4" Type="http://schemas.openxmlformats.org/officeDocument/2006/relationships/drawing" Target="../drawings/drawing3.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vertex42.com/ExcelTemplates/yearly-calendar.html?utm_source=ms&amp;utm_medium=file&amp;utm_campaign=office&amp;utm_term=calendar1&amp;utm_content=url" TargetMode="External"/><Relationship Id="rId2" Type="http://schemas.openxmlformats.org/officeDocument/2006/relationships/hyperlink" Target="https://www.vertex42.com/ExcelTemplates/yearly-calendar.html?utm_source=ms&amp;utm_medium=file&amp;utm_campaign=office&amp;utm_term=calendar1&amp;utm_content=title" TargetMode="External"/><Relationship Id="rId1" Type="http://schemas.openxmlformats.org/officeDocument/2006/relationships/hyperlink" Target="https://www.vertex42.com/calendars/?utm_source=ms&amp;utm_medium=file&amp;utm_campaign=office&amp;utm_term=calendar1&amp;utm_content=more" TargetMode="External"/><Relationship Id="rId5" Type="http://schemas.openxmlformats.org/officeDocument/2006/relationships/drawing" Target="../drawings/drawing4.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77"/>
  <sheetViews>
    <sheetView showGridLines="0" tabSelected="1" topLeftCell="A21" zoomScale="85" zoomScaleNormal="85" workbookViewId="0">
      <selection activeCell="AB24" sqref="AB24"/>
    </sheetView>
  </sheetViews>
  <sheetFormatPr defaultColWidth="9.140625" defaultRowHeight="15" x14ac:dyDescent="0.3"/>
  <cols>
    <col min="1" max="1" width="3.28515625" style="2" customWidth="1"/>
    <col min="2" max="19" width="4.140625" style="2" customWidth="1"/>
    <col min="20" max="20" width="5.5703125" style="2" customWidth="1"/>
    <col min="21" max="24" width="4.140625" style="2" customWidth="1"/>
    <col min="25" max="25" width="4.42578125" style="2" customWidth="1"/>
    <col min="26" max="26" width="4.140625" style="2" customWidth="1"/>
    <col min="27" max="27" width="4.5703125" style="2" customWidth="1"/>
    <col min="28" max="16384" width="9.140625" style="2"/>
  </cols>
  <sheetData>
    <row r="1" spans="1:28" s="3" customFormat="1" ht="41.45" customHeight="1" x14ac:dyDescent="0.2">
      <c r="A1" s="150" t="s">
        <v>14</v>
      </c>
      <c r="B1" s="150"/>
      <c r="C1" s="150"/>
      <c r="D1" s="150"/>
      <c r="E1" s="150"/>
      <c r="F1" s="150"/>
      <c r="G1" s="150"/>
      <c r="H1" s="150"/>
      <c r="I1" s="150"/>
      <c r="J1" s="150"/>
      <c r="K1" s="150"/>
      <c r="L1" s="150"/>
      <c r="M1" s="150"/>
      <c r="N1" s="150"/>
      <c r="O1" s="150"/>
      <c r="P1" s="150"/>
      <c r="Q1" s="150"/>
      <c r="R1" s="150"/>
      <c r="S1" s="150"/>
      <c r="T1" s="150"/>
      <c r="U1" s="150"/>
      <c r="V1" s="150"/>
      <c r="W1" s="150"/>
      <c r="X1" s="150"/>
      <c r="Y1" s="150"/>
      <c r="AA1" s="9"/>
    </row>
    <row r="2" spans="1:28" x14ac:dyDescent="0.3">
      <c r="A2" s="1"/>
      <c r="B2" s="1"/>
      <c r="C2" s="1"/>
      <c r="D2" s="1"/>
      <c r="E2" s="1"/>
      <c r="F2" s="1"/>
      <c r="G2" s="1"/>
      <c r="H2" s="1"/>
      <c r="I2" s="1"/>
      <c r="J2" s="1"/>
      <c r="K2" s="1"/>
      <c r="L2" s="1"/>
      <c r="M2" s="1"/>
      <c r="N2" s="1"/>
      <c r="O2" s="1"/>
      <c r="P2" s="1"/>
      <c r="Q2" s="1"/>
      <c r="R2" s="1"/>
      <c r="S2" s="1"/>
      <c r="T2" s="1"/>
      <c r="U2" s="1"/>
      <c r="V2" s="1"/>
      <c r="W2" s="1"/>
      <c r="X2" s="1"/>
      <c r="Y2" s="1"/>
    </row>
    <row r="3" spans="1:28" ht="16.5" customHeight="1" x14ac:dyDescent="0.3">
      <c r="A3" s="12"/>
      <c r="B3" s="12"/>
      <c r="C3" s="13" t="s">
        <v>3</v>
      </c>
      <c r="D3" s="151">
        <v>2021</v>
      </c>
      <c r="E3" s="152"/>
      <c r="F3" s="153"/>
      <c r="G3" s="12"/>
      <c r="H3" s="12"/>
      <c r="I3" s="13" t="s">
        <v>2</v>
      </c>
      <c r="J3" s="151">
        <v>8</v>
      </c>
      <c r="K3" s="153"/>
      <c r="L3" s="12"/>
      <c r="M3" s="12"/>
      <c r="N3" s="13" t="s">
        <v>1</v>
      </c>
      <c r="O3" s="151">
        <v>1</v>
      </c>
      <c r="P3" s="153"/>
      <c r="Q3" s="14" t="s">
        <v>9</v>
      </c>
      <c r="R3" s="12"/>
      <c r="S3" s="12"/>
      <c r="T3" s="12"/>
      <c r="U3" s="12"/>
      <c r="V3" s="12"/>
      <c r="W3" s="12"/>
      <c r="X3" s="15"/>
      <c r="Y3" s="12"/>
      <c r="AA3" s="25" t="s">
        <v>4</v>
      </c>
      <c r="AB3" s="17"/>
    </row>
    <row r="4" spans="1:28" x14ac:dyDescent="0.3">
      <c r="A4" s="1"/>
      <c r="B4" s="1"/>
      <c r="C4" s="1"/>
      <c r="D4" s="1"/>
      <c r="E4" s="1"/>
      <c r="F4" s="1"/>
      <c r="G4" s="1"/>
      <c r="H4" s="1"/>
      <c r="I4" s="1"/>
      <c r="J4" s="1"/>
      <c r="K4" s="1"/>
      <c r="L4" s="1"/>
      <c r="M4" s="1"/>
      <c r="N4" s="1"/>
      <c r="O4" s="1"/>
      <c r="P4" s="1"/>
      <c r="Q4" s="1"/>
      <c r="R4" s="1"/>
      <c r="S4" s="1"/>
      <c r="T4" s="1"/>
      <c r="U4" s="1"/>
      <c r="V4" s="1"/>
      <c r="W4" s="1"/>
      <c r="X4" s="1"/>
      <c r="Y4" s="1"/>
      <c r="AA4" s="10" t="s">
        <v>0</v>
      </c>
      <c r="AB4" s="10"/>
    </row>
    <row r="6" spans="1:28" ht="42" customHeight="1" x14ac:dyDescent="0.3">
      <c r="B6" s="154" t="str">
        <f>IF($J$3=1,D3,D3&amp;"-"&amp;D3+1)</f>
        <v>2021-2022</v>
      </c>
      <c r="C6" s="154"/>
      <c r="D6" s="154"/>
      <c r="E6" s="154"/>
      <c r="F6" s="154"/>
      <c r="G6" s="154"/>
      <c r="H6" s="154"/>
      <c r="I6" s="154"/>
      <c r="J6" s="154"/>
      <c r="K6" s="154"/>
      <c r="L6" s="154"/>
      <c r="M6" s="154"/>
      <c r="N6" s="154"/>
      <c r="O6" s="154"/>
      <c r="P6" s="154"/>
      <c r="Q6" s="154"/>
      <c r="R6" s="154"/>
      <c r="S6" s="154"/>
      <c r="T6" s="154"/>
      <c r="U6" s="154"/>
      <c r="V6" s="154"/>
      <c r="W6" s="154"/>
      <c r="X6" s="154"/>
      <c r="AA6" s="10"/>
    </row>
    <row r="7" spans="1:28" ht="27.75" x14ac:dyDescent="0.3">
      <c r="B7" s="145" t="s">
        <v>14</v>
      </c>
      <c r="C7" s="145"/>
      <c r="D7" s="145"/>
      <c r="E7" s="145"/>
      <c r="F7" s="145"/>
      <c r="G7" s="145"/>
      <c r="H7" s="145"/>
      <c r="I7" s="145"/>
      <c r="J7" s="145"/>
      <c r="K7" s="145"/>
      <c r="L7" s="145"/>
      <c r="M7" s="145"/>
      <c r="N7" s="145"/>
      <c r="O7" s="145"/>
      <c r="P7" s="145"/>
      <c r="Q7" s="145"/>
      <c r="R7" s="145"/>
      <c r="S7" s="145"/>
      <c r="T7" s="145"/>
      <c r="U7" s="145"/>
      <c r="V7" s="145"/>
      <c r="W7" s="145"/>
      <c r="X7" s="145"/>
      <c r="AA7" s="18"/>
    </row>
    <row r="8" spans="1:28" ht="20.45" customHeight="1" x14ac:dyDescent="0.3">
      <c r="B8" s="3"/>
      <c r="C8" s="3"/>
      <c r="D8" s="3"/>
      <c r="E8" s="3"/>
      <c r="F8" s="3"/>
      <c r="G8" s="3"/>
      <c r="H8" s="3"/>
      <c r="I8" s="3"/>
      <c r="J8" s="148" t="s">
        <v>20</v>
      </c>
      <c r="K8" s="148"/>
      <c r="L8" s="148"/>
      <c r="M8" s="148"/>
      <c r="N8" s="148"/>
      <c r="O8" s="148"/>
      <c r="P8" s="148"/>
      <c r="Q8" s="3"/>
      <c r="R8" s="3"/>
      <c r="S8" s="3"/>
      <c r="T8" s="3"/>
      <c r="U8" s="3"/>
      <c r="V8" s="3"/>
      <c r="W8" s="3"/>
      <c r="X8" s="3"/>
      <c r="AA8" s="11"/>
    </row>
    <row r="9" spans="1:28" s="19" customFormat="1" x14ac:dyDescent="0.3">
      <c r="B9" s="149">
        <f>DATE(D3,J3,1)</f>
        <v>44409</v>
      </c>
      <c r="C9" s="149"/>
      <c r="D9" s="149"/>
      <c r="E9" s="149"/>
      <c r="F9" s="149"/>
      <c r="G9" s="149"/>
      <c r="H9" s="149"/>
      <c r="I9" s="7"/>
      <c r="J9" s="149">
        <f>DATE(YEAR(B9+42),MONTH(B9+42),1)</f>
        <v>44440</v>
      </c>
      <c r="K9" s="149"/>
      <c r="L9" s="149"/>
      <c r="M9" s="149"/>
      <c r="N9" s="149"/>
      <c r="O9" s="149"/>
      <c r="P9" s="149"/>
      <c r="Q9" s="7"/>
      <c r="R9" s="149">
        <f>DATE(YEAR(J9+42),MONTH(J9+42),1)</f>
        <v>44470</v>
      </c>
      <c r="S9" s="149"/>
      <c r="T9" s="149"/>
      <c r="U9" s="149"/>
      <c r="V9" s="149"/>
      <c r="W9" s="149"/>
      <c r="X9" s="149"/>
      <c r="AA9" s="11"/>
    </row>
    <row r="10" spans="1:28" s="3" customFormat="1" x14ac:dyDescent="0.3">
      <c r="A10" s="19"/>
      <c r="B10" s="16" t="str">
        <f>CHOOSE(1+MOD($O$3+1-2,7),"S","M","T","W","T","F","S")</f>
        <v>S</v>
      </c>
      <c r="C10" s="16" t="str">
        <f>CHOOSE(1+MOD($O$3+2-2,7),"S","M","T","W","T","F","S")</f>
        <v>M</v>
      </c>
      <c r="D10" s="16" t="str">
        <f>CHOOSE(1+MOD($O$3+3-2,7),"S","M","T","W","T","F","S")</f>
        <v>T</v>
      </c>
      <c r="E10" s="16" t="str">
        <f>CHOOSE(1+MOD($O$3+4-2,7),"S","M","T","W","T","F","S")</f>
        <v>W</v>
      </c>
      <c r="F10" s="16" t="str">
        <f>CHOOSE(1+MOD($O$3+5-2,7),"S","M","T","W","T","F","S")</f>
        <v>T</v>
      </c>
      <c r="G10" s="16" t="str">
        <f>CHOOSE(1+MOD($O$3+6-2,7),"S","M","T","W","T","F","S")</f>
        <v>F</v>
      </c>
      <c r="H10" s="16" t="str">
        <f>CHOOSE(1+MOD($O$3+7-2,7),"S","M","T","W","T","F","S")</f>
        <v>S</v>
      </c>
      <c r="I10" s="7"/>
      <c r="J10" s="16" t="str">
        <f>CHOOSE(1+MOD($O$3+1-2,7),"S","M","T","W","T","F","S")</f>
        <v>S</v>
      </c>
      <c r="K10" s="16" t="str">
        <f>CHOOSE(1+MOD($O$3+2-2,7),"S","M","T","W","T","F","S")</f>
        <v>M</v>
      </c>
      <c r="L10" s="16" t="str">
        <f>CHOOSE(1+MOD($O$3+3-2,7),"S","M","T","W","T","F","S")</f>
        <v>T</v>
      </c>
      <c r="M10" s="16" t="str">
        <f>CHOOSE(1+MOD($O$3+4-2,7),"S","M","T","W","T","F","S")</f>
        <v>W</v>
      </c>
      <c r="N10" s="16" t="str">
        <f>CHOOSE(1+MOD($O$3+5-2,7),"S","M","T","W","T","F","S")</f>
        <v>T</v>
      </c>
      <c r="O10" s="16" t="str">
        <f>CHOOSE(1+MOD($O$3+6-2,7),"S","M","T","W","T","F","S")</f>
        <v>F</v>
      </c>
      <c r="P10" s="16" t="str">
        <f>CHOOSE(1+MOD($O$3+7-2,7),"S","M","T","W","T","F","S")</f>
        <v>S</v>
      </c>
      <c r="Q10" s="8"/>
      <c r="R10" s="16" t="str">
        <f>CHOOSE(1+MOD($O$3+1-2,7),"S","M","T","W","T","F","S")</f>
        <v>S</v>
      </c>
      <c r="S10" s="16" t="str">
        <f>CHOOSE(1+MOD($O$3+2-2,7),"S","M","T","W","T","F","S")</f>
        <v>M</v>
      </c>
      <c r="T10" s="16" t="str">
        <f>CHOOSE(1+MOD($O$3+3-2,7),"S","M","T","W","T","F","S")</f>
        <v>T</v>
      </c>
      <c r="U10" s="16" t="str">
        <f>CHOOSE(1+MOD($O$3+4-2,7),"S","M","T","W","T","F","S")</f>
        <v>W</v>
      </c>
      <c r="V10" s="16" t="str">
        <f>CHOOSE(1+MOD($O$3+5-2,7),"S","M","T","W","T","F","S")</f>
        <v>T</v>
      </c>
      <c r="W10" s="16" t="str">
        <f>CHOOSE(1+MOD($O$3+6-2,7),"S","M","T","W","T","F","S")</f>
        <v>F</v>
      </c>
      <c r="X10" s="16" t="str">
        <f>CHOOSE(1+MOD($O$3+7-2,7),"S","M","T","W","T","F","S")</f>
        <v>S</v>
      </c>
      <c r="AA10" s="146"/>
    </row>
    <row r="11" spans="1:28" s="19" customFormat="1" x14ac:dyDescent="0.3">
      <c r="B11" s="35">
        <f>IF(WEEKDAY(B9,1)=MOD($O$3,7),B9,"")</f>
        <v>44409</v>
      </c>
      <c r="C11" s="38">
        <f>IF(B11="",IF(WEEKDAY(B9,1)=MOD($O$3,7)+1,B9,""),B11+1)</f>
        <v>44410</v>
      </c>
      <c r="D11" s="38">
        <f>IF(C11="",IF(WEEKDAY(B9,1)=MOD($O$3+1,7)+1,B9,""),C11+1)</f>
        <v>44411</v>
      </c>
      <c r="E11" s="38">
        <f>IF(D11="",IF(WEEKDAY(B9,1)=MOD($O$3+2,7)+1,B9,""),D11+1)</f>
        <v>44412</v>
      </c>
      <c r="F11" s="38">
        <f>IF(E11="",IF(WEEKDAY(B9,1)=MOD($O$3+3,7)+1,B9,""),E11+1)</f>
        <v>44413</v>
      </c>
      <c r="G11" s="38">
        <f>IF(F11="",IF(WEEKDAY(B9,1)=MOD($O$3+4,7)+1,B9,""),F11+1)</f>
        <v>44414</v>
      </c>
      <c r="H11" s="35">
        <f>IF(G11="",IF(WEEKDAY(B9,1)=MOD($O$3+5,7)+1,B9,""),G11+1)</f>
        <v>44415</v>
      </c>
      <c r="I11" s="7">
        <v>2</v>
      </c>
      <c r="J11" s="35" t="str">
        <f>IF(WEEKDAY(J9,1)=MOD($O$3,7),J9,"")</f>
        <v/>
      </c>
      <c r="K11" s="35" t="str">
        <f>IF(J11="",IF(WEEKDAY(J9,1)=MOD($O$3,7)+1,J9,""),J11+1)</f>
        <v/>
      </c>
      <c r="L11" s="38" t="str">
        <f>IF(K11="",IF(WEEKDAY(J9,1)=MOD($O$3+1,7)+1,J9,""),K11+1)</f>
        <v/>
      </c>
      <c r="M11" s="58">
        <f>IF(L11="",IF(WEEKDAY(J9,1)=MOD($O$3+2,7)+1,J9,""),L11+1)</f>
        <v>44440</v>
      </c>
      <c r="N11" s="58">
        <f>IF(M11="",IF(WEEKDAY(J9,1)=MOD($O$3+3,7)+1,J9,""),M11+1)</f>
        <v>44441</v>
      </c>
      <c r="O11" s="58">
        <f>IF(N11="",IF(WEEKDAY(J9,1)=MOD($O$3+4,7)+1,J9,""),N11+1)</f>
        <v>44442</v>
      </c>
      <c r="P11" s="35">
        <f>IF(O11="",IF(WEEKDAY(J9,1)=MOD($O$3+5,7)+1,J9,""),O11+1)</f>
        <v>44443</v>
      </c>
      <c r="Q11" s="7">
        <v>6</v>
      </c>
      <c r="R11" s="35" t="str">
        <f>IF(WEEKDAY(R9,1)=MOD($O$3,7),R9,"")</f>
        <v/>
      </c>
      <c r="S11" s="35" t="str">
        <f>IF(R11="",IF(WEEKDAY(R9,1)=MOD($O$3,7)+1,R9,""),R11+1)</f>
        <v/>
      </c>
      <c r="T11" s="35" t="str">
        <f>IF(S11="",IF(WEEKDAY(R9,1)=MOD($O$3+1,7)+1,R9,""),S11+1)</f>
        <v/>
      </c>
      <c r="U11" s="35" t="str">
        <f>IF(T11="",IF(WEEKDAY(R9,1)=MOD($O$3+2,7)+1,R9,""),T11+1)</f>
        <v/>
      </c>
      <c r="V11" s="38" t="str">
        <f>IF(U11="",IF(WEEKDAY(R9,1)=MOD($O$3+3,7)+1,R9,""),U11+1)</f>
        <v/>
      </c>
      <c r="W11" s="58">
        <f>IF(V11="",IF(WEEKDAY(R9,1)=MOD($O$3+4,7)+1,R9,""),V11+1)</f>
        <v>44470</v>
      </c>
      <c r="X11" s="35">
        <f>IF(W11="",IF(WEEKDAY(R9,1)=MOD($O$3+5,7)+1,R9,""),W11+1)</f>
        <v>44471</v>
      </c>
      <c r="AA11" s="146"/>
    </row>
    <row r="12" spans="1:28" s="19" customFormat="1" x14ac:dyDescent="0.3">
      <c r="B12" s="35">
        <f>IF(H11="","",IF(MONTH(H11+1)&lt;&gt;MONTH(H11),"",H11+1))</f>
        <v>44416</v>
      </c>
      <c r="C12" s="37">
        <f>IF(B12="","",IF(MONTH(B12+1)&lt;&gt;MONTH(B12),"",B12+1))</f>
        <v>44417</v>
      </c>
      <c r="D12" s="37">
        <f t="shared" ref="D12:H15" si="0">IF(C12="","",IF(MONTH(C12+1)&lt;&gt;MONTH(C12),"",C12+1))</f>
        <v>44418</v>
      </c>
      <c r="E12" s="37">
        <f t="shared" si="0"/>
        <v>44419</v>
      </c>
      <c r="F12" s="37">
        <f t="shared" si="0"/>
        <v>44420</v>
      </c>
      <c r="G12" s="37">
        <f t="shared" si="0"/>
        <v>44421</v>
      </c>
      <c r="H12" s="35">
        <f t="shared" si="0"/>
        <v>44422</v>
      </c>
      <c r="I12" s="50">
        <v>3</v>
      </c>
      <c r="J12" s="38">
        <f>IF(P11="","",IF(MONTH(P11+1)&lt;&gt;MONTH(P11),"",P11+1))</f>
        <v>44444</v>
      </c>
      <c r="K12" s="36">
        <f t="shared" ref="K12:P16" si="1">IF(J12="","",IF(MONTH(J12+1)&lt;&gt;MONTH(J12),"",J12+1))</f>
        <v>44445</v>
      </c>
      <c r="L12" s="58">
        <f t="shared" si="1"/>
        <v>44446</v>
      </c>
      <c r="M12" s="58">
        <f t="shared" si="1"/>
        <v>44447</v>
      </c>
      <c r="N12" s="58">
        <f t="shared" si="1"/>
        <v>44448</v>
      </c>
      <c r="O12" s="37">
        <f t="shared" si="1"/>
        <v>44449</v>
      </c>
      <c r="P12" s="35">
        <f t="shared" si="1"/>
        <v>44450</v>
      </c>
      <c r="Q12" s="7">
        <v>7</v>
      </c>
      <c r="R12" s="35">
        <f>IF(X11="","",IF(MONTH(X11+1)&lt;&gt;MONTH(X11),"",X11+1))</f>
        <v>44472</v>
      </c>
      <c r="S12" s="58">
        <f t="shared" ref="S12:X16" si="2">IF(R12="","",IF(MONTH(R12+1)&lt;&gt;MONTH(R12),"",R12+1))</f>
        <v>44473</v>
      </c>
      <c r="T12" s="58">
        <f t="shared" si="2"/>
        <v>44474</v>
      </c>
      <c r="U12" s="58">
        <f t="shared" si="2"/>
        <v>44475</v>
      </c>
      <c r="V12" s="58">
        <f t="shared" si="2"/>
        <v>44476</v>
      </c>
      <c r="W12" s="37">
        <f t="shared" si="2"/>
        <v>44477</v>
      </c>
      <c r="X12" s="35">
        <f t="shared" si="2"/>
        <v>44478</v>
      </c>
      <c r="AA12" s="146"/>
    </row>
    <row r="13" spans="1:28" s="19" customFormat="1" x14ac:dyDescent="0.3">
      <c r="B13" s="35">
        <f>IF(H12="","",IF(MONTH(H12+1)&lt;&gt;MONTH(H12),"",H12+1))</f>
        <v>44423</v>
      </c>
      <c r="C13" s="37">
        <f>IF(B13="","",IF(MONTH(B13+1)&lt;&gt;MONTH(B13),"",B13+1))</f>
        <v>44424</v>
      </c>
      <c r="D13" s="37">
        <f t="shared" si="0"/>
        <v>44425</v>
      </c>
      <c r="E13" s="37">
        <f t="shared" si="0"/>
        <v>44426</v>
      </c>
      <c r="F13" s="37">
        <f t="shared" si="0"/>
        <v>44427</v>
      </c>
      <c r="G13" s="37">
        <f t="shared" si="0"/>
        <v>44428</v>
      </c>
      <c r="H13" s="35">
        <f t="shared" si="0"/>
        <v>44429</v>
      </c>
      <c r="I13" s="7">
        <v>4</v>
      </c>
      <c r="J13" s="38">
        <f>IF(P12="","",IF(MONTH(P12+1)&lt;&gt;MONTH(P12),"",P12+1))</f>
        <v>44451</v>
      </c>
      <c r="K13" s="58">
        <f t="shared" si="1"/>
        <v>44452</v>
      </c>
      <c r="L13" s="58">
        <f t="shared" si="1"/>
        <v>44453</v>
      </c>
      <c r="M13" s="58">
        <f t="shared" si="1"/>
        <v>44454</v>
      </c>
      <c r="N13" s="58">
        <f t="shared" si="1"/>
        <v>44455</v>
      </c>
      <c r="O13" s="58">
        <f t="shared" si="1"/>
        <v>44456</v>
      </c>
      <c r="P13" s="35">
        <f t="shared" si="1"/>
        <v>44457</v>
      </c>
      <c r="Q13" s="7">
        <v>8</v>
      </c>
      <c r="R13" s="35">
        <f>IF(X12="","",IF(MONTH(X12+1)&lt;&gt;MONTH(X12),"",X12+1))</f>
        <v>44479</v>
      </c>
      <c r="S13" s="58">
        <f t="shared" si="2"/>
        <v>44480</v>
      </c>
      <c r="T13" s="58">
        <f t="shared" si="2"/>
        <v>44481</v>
      </c>
      <c r="U13" s="58">
        <f t="shared" si="2"/>
        <v>44482</v>
      </c>
      <c r="V13" s="58">
        <f t="shared" si="2"/>
        <v>44483</v>
      </c>
      <c r="W13" s="58">
        <f t="shared" si="2"/>
        <v>44484</v>
      </c>
      <c r="X13" s="35">
        <f t="shared" si="2"/>
        <v>44485</v>
      </c>
      <c r="AA13" s="146"/>
    </row>
    <row r="14" spans="1:28" s="19" customFormat="1" x14ac:dyDescent="0.3">
      <c r="A14" s="19">
        <v>1</v>
      </c>
      <c r="B14" s="35">
        <f>IF(H13="","",IF(MONTH(H13+1)&lt;&gt;MONTH(H13),"",H13+1))</f>
        <v>44430</v>
      </c>
      <c r="C14" s="86">
        <f>IF(B14="","",IF(MONTH(B14+1)&lt;&gt;MONTH(B14),"",B14+1))</f>
        <v>44431</v>
      </c>
      <c r="D14" s="58">
        <f t="shared" si="0"/>
        <v>44432</v>
      </c>
      <c r="E14" s="58">
        <f t="shared" si="0"/>
        <v>44433</v>
      </c>
      <c r="F14" s="58">
        <f t="shared" si="0"/>
        <v>44434</v>
      </c>
      <c r="G14" s="37">
        <f t="shared" si="0"/>
        <v>44435</v>
      </c>
      <c r="H14" s="35">
        <f t="shared" si="0"/>
        <v>44436</v>
      </c>
      <c r="I14" s="7">
        <v>5</v>
      </c>
      <c r="J14" s="38">
        <f>IF(P13="","",IF(MONTH(P13+1)&lt;&gt;MONTH(P13),"",P13+1))</f>
        <v>44458</v>
      </c>
      <c r="K14" s="58">
        <f t="shared" si="1"/>
        <v>44459</v>
      </c>
      <c r="L14" s="58">
        <f t="shared" si="1"/>
        <v>44460</v>
      </c>
      <c r="M14" s="58">
        <f t="shared" si="1"/>
        <v>44461</v>
      </c>
      <c r="N14" s="58">
        <f t="shared" si="1"/>
        <v>44462</v>
      </c>
      <c r="O14" s="36">
        <f t="shared" si="1"/>
        <v>44463</v>
      </c>
      <c r="P14" s="35">
        <f t="shared" si="1"/>
        <v>44464</v>
      </c>
      <c r="Q14" s="7">
        <v>9</v>
      </c>
      <c r="R14" s="35">
        <f>IF(X13="","",IF(MONTH(X13+1)&lt;&gt;MONTH(X13),"",X13+1))</f>
        <v>44486</v>
      </c>
      <c r="S14" s="58">
        <f t="shared" si="2"/>
        <v>44487</v>
      </c>
      <c r="T14" s="58">
        <f t="shared" si="2"/>
        <v>44488</v>
      </c>
      <c r="U14" s="58">
        <f t="shared" si="2"/>
        <v>44489</v>
      </c>
      <c r="V14" s="102">
        <f t="shared" si="2"/>
        <v>44490</v>
      </c>
      <c r="W14" s="37">
        <f t="shared" si="2"/>
        <v>44491</v>
      </c>
      <c r="X14" s="35">
        <f t="shared" si="2"/>
        <v>44492</v>
      </c>
      <c r="AA14" s="146"/>
    </row>
    <row r="15" spans="1:28" s="19" customFormat="1" x14ac:dyDescent="0.3">
      <c r="A15" s="19">
        <v>2</v>
      </c>
      <c r="B15" s="35">
        <f>IF(H14="","",IF(MONTH(H14+1)&lt;&gt;MONTH(H14),"",H14+1))</f>
        <v>44437</v>
      </c>
      <c r="C15" s="58">
        <f>IF(B15="","",IF(MONTH(B15+1)&lt;&gt;MONTH(B15),"",B15+1))</f>
        <v>44438</v>
      </c>
      <c r="D15" s="58">
        <f t="shared" si="0"/>
        <v>44439</v>
      </c>
      <c r="E15" s="38" t="str">
        <f t="shared" si="0"/>
        <v/>
      </c>
      <c r="F15" s="38" t="str">
        <f t="shared" si="0"/>
        <v/>
      </c>
      <c r="G15" s="38" t="str">
        <f t="shared" si="0"/>
        <v/>
      </c>
      <c r="H15" s="35" t="str">
        <f t="shared" si="0"/>
        <v/>
      </c>
      <c r="I15" s="7">
        <v>6</v>
      </c>
      <c r="J15" s="38">
        <f>IF(P14="","",IF(MONTH(P14+1)&lt;&gt;MONTH(P14),"",P14+1))</f>
        <v>44465</v>
      </c>
      <c r="K15" s="58">
        <f t="shared" si="1"/>
        <v>44466</v>
      </c>
      <c r="L15" s="58">
        <f t="shared" si="1"/>
        <v>44467</v>
      </c>
      <c r="M15" s="58">
        <f t="shared" si="1"/>
        <v>44468</v>
      </c>
      <c r="N15" s="58">
        <f t="shared" si="1"/>
        <v>44469</v>
      </c>
      <c r="O15" s="38" t="str">
        <f t="shared" si="1"/>
        <v/>
      </c>
      <c r="P15" s="35" t="str">
        <f t="shared" si="1"/>
        <v/>
      </c>
      <c r="Q15" s="7">
        <v>10</v>
      </c>
      <c r="R15" s="35">
        <f>IF(X14="","",IF(MONTH(X14+1)&lt;&gt;MONTH(X14),"",X14+1))</f>
        <v>44493</v>
      </c>
      <c r="S15" s="58">
        <f t="shared" si="2"/>
        <v>44494</v>
      </c>
      <c r="T15" s="58">
        <f t="shared" si="2"/>
        <v>44495</v>
      </c>
      <c r="U15" s="58">
        <f t="shared" si="2"/>
        <v>44496</v>
      </c>
      <c r="V15" s="58">
        <f t="shared" si="2"/>
        <v>44497</v>
      </c>
      <c r="W15" s="58">
        <f t="shared" si="2"/>
        <v>44498</v>
      </c>
      <c r="X15" s="35">
        <f t="shared" si="2"/>
        <v>44499</v>
      </c>
      <c r="AA15" s="146"/>
    </row>
    <row r="16" spans="1:28" s="19" customFormat="1" ht="16.899999999999999" customHeight="1" x14ac:dyDescent="0.3">
      <c r="B16" s="35" t="str">
        <f>IF(H15="","",IF(MONTH(H15+1)&lt;&gt;MONTH(H15),"",H15+1))</f>
        <v/>
      </c>
      <c r="C16" s="38" t="str">
        <f>IF(B16="","",IF(MONTH(B16+1)&lt;&gt;MONTH(B16),"",B16+1))</f>
        <v/>
      </c>
      <c r="G16" s="33"/>
      <c r="H16" s="33"/>
      <c r="I16" s="34"/>
      <c r="J16" s="33" t="str">
        <f>IF(P15="","",IF(MONTH(P15+1)&lt;&gt;MONTH(P15),"",P15+1))</f>
        <v/>
      </c>
      <c r="K16" s="47" t="str">
        <f t="shared" si="1"/>
        <v/>
      </c>
      <c r="O16" s="47"/>
      <c r="P16" s="33"/>
      <c r="Q16" s="34"/>
      <c r="R16" s="33">
        <f>IF(X15="","",IF(MONTH(X15+1)&lt;&gt;MONTH(X15),"",X15+1))</f>
        <v>44500</v>
      </c>
      <c r="S16" s="33" t="str">
        <f t="shared" si="2"/>
        <v/>
      </c>
      <c r="W16" s="35"/>
      <c r="X16" s="35"/>
      <c r="Y16" s="61">
        <f>M17+E17+U17</f>
        <v>44</v>
      </c>
      <c r="Z16" s="60">
        <f>N17+F17+V17</f>
        <v>14</v>
      </c>
      <c r="AA16" s="91"/>
    </row>
    <row r="17" spans="1:27" s="56" customFormat="1" ht="28.5" hidden="1" thickBot="1" x14ac:dyDescent="0.5">
      <c r="A17" s="62"/>
      <c r="B17" s="63"/>
      <c r="C17" s="63"/>
      <c r="D17" s="64"/>
      <c r="E17" s="65">
        <v>6</v>
      </c>
      <c r="F17" s="52">
        <v>11</v>
      </c>
      <c r="G17" s="92"/>
      <c r="H17" s="63"/>
      <c r="I17" s="63"/>
      <c r="J17" s="63"/>
      <c r="K17" s="63"/>
      <c r="L17" s="66"/>
      <c r="M17" s="65">
        <v>19</v>
      </c>
      <c r="N17" s="52">
        <v>1</v>
      </c>
      <c r="O17" s="92"/>
      <c r="P17" s="63"/>
      <c r="Q17" s="63"/>
      <c r="R17" s="63"/>
      <c r="S17" s="63"/>
      <c r="T17" s="67" t="str">
        <f>IF(S16="","",IF(MONTH(S16+1)&lt;&gt;MONTH(S16),"",S16+1))</f>
        <v/>
      </c>
      <c r="U17" s="68">
        <v>19</v>
      </c>
      <c r="V17" s="87">
        <v>2</v>
      </c>
      <c r="W17" s="92"/>
      <c r="X17" s="93"/>
      <c r="AA17" s="51"/>
    </row>
    <row r="18" spans="1:27" s="6" customFormat="1" ht="21" customHeight="1" x14ac:dyDescent="0.4">
      <c r="B18" s="147">
        <f>DATE(YEAR(R9+42),MONTH(R9+42),1)</f>
        <v>44501</v>
      </c>
      <c r="C18" s="147"/>
      <c r="D18" s="147"/>
      <c r="E18" s="147"/>
      <c r="F18" s="147"/>
      <c r="G18" s="147"/>
      <c r="H18" s="147"/>
      <c r="I18" s="5"/>
      <c r="J18" s="147">
        <f>DATE(YEAR(B18+42),MONTH(B18+42),1)</f>
        <v>44531</v>
      </c>
      <c r="K18" s="147"/>
      <c r="L18" s="147"/>
      <c r="M18" s="147"/>
      <c r="N18" s="147"/>
      <c r="O18" s="147"/>
      <c r="P18" s="147"/>
      <c r="Q18" s="5"/>
      <c r="R18" s="147">
        <f>DATE(YEAR(J18+42),MONTH(J18+42),1)</f>
        <v>44562</v>
      </c>
      <c r="S18" s="147"/>
      <c r="T18" s="147"/>
      <c r="U18" s="147"/>
      <c r="V18" s="147"/>
      <c r="W18" s="147"/>
      <c r="X18" s="147"/>
    </row>
    <row r="19" spans="1:27" s="19" customFormat="1" ht="18.75" customHeight="1" x14ac:dyDescent="0.3">
      <c r="B19" s="16" t="str">
        <f>CHOOSE(1+MOD($O$3+1-2,7),"S","M","T","W","T","F","S")</f>
        <v>S</v>
      </c>
      <c r="C19" s="16" t="str">
        <f>CHOOSE(1+MOD($O$3+2-2,7),"S","M","T","W","T","F","S")</f>
        <v>M</v>
      </c>
      <c r="D19" s="16" t="str">
        <f>CHOOSE(1+MOD($O$3+3-2,7),"S","M","T","W","T","F","S")</f>
        <v>T</v>
      </c>
      <c r="E19" s="16" t="str">
        <f>CHOOSE(1+MOD($O$3+4-2,7),"S","M","T","W","T","F","S")</f>
        <v>W</v>
      </c>
      <c r="F19" s="16" t="str">
        <f>CHOOSE(1+MOD($O$3+5-2,7),"S","M","T","W","T","F","S")</f>
        <v>T</v>
      </c>
      <c r="G19" s="16" t="str">
        <f>CHOOSE(1+MOD($O$3+6-2,7),"S","M","T","W","T","F","S")</f>
        <v>F</v>
      </c>
      <c r="H19" s="16" t="str">
        <f>CHOOSE(1+MOD($O$3+7-2,7),"S","M","T","W","T","F","S")</f>
        <v>S</v>
      </c>
      <c r="I19" s="7"/>
      <c r="J19" s="16" t="str">
        <f>CHOOSE(1+MOD($O$3+1-2,7),"S","M","T","W","T","F","S")</f>
        <v>S</v>
      </c>
      <c r="K19" s="16" t="str">
        <f>CHOOSE(1+MOD($O$3+2-2,7),"S","M","T","W","T","F","S")</f>
        <v>M</v>
      </c>
      <c r="L19" s="16" t="str">
        <f>CHOOSE(1+MOD($O$3+3-2,7),"S","M","T","W","T","F","S")</f>
        <v>T</v>
      </c>
      <c r="M19" s="16" t="str">
        <f>CHOOSE(1+MOD($O$3+4-2,7),"S","M","T","W","T","F","S")</f>
        <v>W</v>
      </c>
      <c r="N19" s="16" t="str">
        <f>CHOOSE(1+MOD($O$3+5-2,7),"S","M","T","W","T","F","S")</f>
        <v>T</v>
      </c>
      <c r="O19" s="16" t="str">
        <f>CHOOSE(1+MOD($O$3+6-2,7),"S","M","T","W","T","F","S")</f>
        <v>F</v>
      </c>
      <c r="P19" s="16" t="str">
        <f>CHOOSE(1+MOD($O$3+7-2,7),"S","M","T","W","T","F","S")</f>
        <v>S</v>
      </c>
      <c r="Q19" s="8"/>
      <c r="R19" s="16" t="str">
        <f>CHOOSE(1+MOD($O$3+1-2,7),"S","M","T","W","T","F","S")</f>
        <v>S</v>
      </c>
      <c r="S19" s="16" t="str">
        <f>CHOOSE(1+MOD($O$3+2-2,7),"S","M","T","W","T","F","S")</f>
        <v>M</v>
      </c>
      <c r="T19" s="16" t="str">
        <f>CHOOSE(1+MOD($O$3+3-2,7),"S","M","T","W","T","F","S")</f>
        <v>T</v>
      </c>
      <c r="U19" s="16" t="str">
        <f>CHOOSE(1+MOD($O$3+4-2,7),"S","M","T","W","T","F","S")</f>
        <v>W</v>
      </c>
      <c r="V19" s="16" t="str">
        <f>CHOOSE(1+MOD($O$3+5-2,7),"S","M","T","W","T","F","S")</f>
        <v>T</v>
      </c>
      <c r="W19" s="16" t="str">
        <f>CHOOSE(1+MOD($O$3+6-2,7),"S","M","T","W","T","F","S")</f>
        <v>F</v>
      </c>
      <c r="X19" s="16" t="str">
        <f>CHOOSE(1+MOD($O$3+7-2,7),"S","M","T","W","T","F","S")</f>
        <v>S</v>
      </c>
      <c r="AA19" s="39"/>
    </row>
    <row r="20" spans="1:27" s="19" customFormat="1" x14ac:dyDescent="0.3">
      <c r="A20" s="19">
        <v>11</v>
      </c>
      <c r="B20" s="35" t="str">
        <f>IF(WEEKDAY(B18,1)=MOD($O$3,7),B18,"")</f>
        <v/>
      </c>
      <c r="C20" s="58">
        <f>IF(B20="",IF(WEEKDAY(B18,1)=MOD($O$3,7)+1,B18,""),B20+1)</f>
        <v>44501</v>
      </c>
      <c r="D20" s="58">
        <f>IF(C20="",IF(WEEKDAY(B18,1)=MOD($O$3+1,7)+1,B18,""),C20+1)</f>
        <v>44502</v>
      </c>
      <c r="E20" s="58">
        <f>IF(D20="",IF(WEEKDAY(B18,1)=MOD($O$3+2,7)+1,B18,""),D20+1)</f>
        <v>44503</v>
      </c>
      <c r="F20" s="58">
        <f>IF(E20="",IF(WEEKDAY(B18,1)=MOD($O$3+3,7)+1,B18,""),E20+1)</f>
        <v>44504</v>
      </c>
      <c r="G20" s="58">
        <f>IF(F20="",IF(WEEKDAY(B18,1)=MOD($O$3+4,7)+1,B18,""),F20+1)</f>
        <v>44505</v>
      </c>
      <c r="H20" s="35">
        <f>IF(G20="",IF(WEEKDAY(B18,1)=MOD($O$3+5,7)+1,B18,""),G20+1)</f>
        <v>44506</v>
      </c>
      <c r="I20" s="7">
        <v>14</v>
      </c>
      <c r="J20" s="35" t="str">
        <f>IF(WEEKDAY(J18,1)=MOD($O$3,7),J18,"")</f>
        <v/>
      </c>
      <c r="K20" s="35" t="str">
        <f>IF(J20="",IF(WEEKDAY(J18,1)=MOD($O$3,7)+1,J18,""),J20+1)</f>
        <v/>
      </c>
      <c r="L20" s="38" t="str">
        <f>IF(K20="",IF(WEEKDAY(J18,1)=MOD($O$3+1,7)+1,J18,""),K20+1)</f>
        <v/>
      </c>
      <c r="M20" s="58">
        <f>IF(L20="",IF(WEEKDAY(J18,1)=MOD($O$3+2,7)+1,J18,""),L20+1)</f>
        <v>44531</v>
      </c>
      <c r="N20" s="58">
        <f>IF(M20="",IF(WEEKDAY(J18,1)=MOD($O$3+3,7)+1,J18,""),M20+1)</f>
        <v>44532</v>
      </c>
      <c r="O20" s="58">
        <f>IF(N20="",IF(WEEKDAY(J18,1)=MOD($O$3+4,7)+1,J18,""),N20+1)</f>
        <v>44533</v>
      </c>
      <c r="P20" s="35">
        <f>IF(O20="",IF(WEEKDAY(J18,1)=MOD($O$3+5,7)+1,J18,""),O20+1)</f>
        <v>44534</v>
      </c>
      <c r="Q20" s="7"/>
      <c r="R20" s="35" t="str">
        <f>IF(WEEKDAY(R18,1)=MOD($O$3,7),R18,"")</f>
        <v/>
      </c>
      <c r="S20" s="35" t="str">
        <f>IF(R20="",IF(WEEKDAY(R18,1)=MOD($O$3,7)+1,R18,""),R20+1)</f>
        <v/>
      </c>
      <c r="T20" s="35" t="str">
        <f>IF(S20="",IF(WEEKDAY(R18,1)=MOD($O$3+1,7)+1,R18,""),S20+1)</f>
        <v/>
      </c>
      <c r="U20" s="35" t="str">
        <f>IF(T20="",IF(WEEKDAY(R18,1)=MOD($O$3+2,7)+1,R18,""),T20+1)</f>
        <v/>
      </c>
      <c r="V20" s="35" t="str">
        <f>IF(U20="",IF(WEEKDAY(R18,1)=MOD($O$3+3,7)+1,R18,""),U20+1)</f>
        <v/>
      </c>
      <c r="W20" s="38" t="str">
        <f>IF(V20="",IF(WEEKDAY(R18,1)=MOD($O$3+4,7)+1,R18,""),V20+1)</f>
        <v/>
      </c>
      <c r="X20" s="35">
        <f>IF(W20="",IF(WEEKDAY(R18,1)=MOD($O$3+5,7)+1,R18,""),W20+1)</f>
        <v>44562</v>
      </c>
      <c r="AA20" s="39"/>
    </row>
    <row r="21" spans="1:27" s="19" customFormat="1" x14ac:dyDescent="0.3">
      <c r="A21" s="19">
        <v>12</v>
      </c>
      <c r="B21" s="35">
        <f>IF(H20="","",IF(MONTH(H20+1)&lt;&gt;MONTH(H20),"",H20+1))</f>
        <v>44507</v>
      </c>
      <c r="C21" s="58">
        <f t="shared" ref="C21:H25" si="3">IF(B21="","",IF(MONTH(B21+1)&lt;&gt;MONTH(B21),"",B21+1))</f>
        <v>44508</v>
      </c>
      <c r="D21" s="58">
        <f t="shared" si="3"/>
        <v>44509</v>
      </c>
      <c r="E21" s="58">
        <f t="shared" si="3"/>
        <v>44510</v>
      </c>
      <c r="F21" s="36">
        <f t="shared" si="3"/>
        <v>44511</v>
      </c>
      <c r="G21" s="37">
        <f t="shared" si="3"/>
        <v>44512</v>
      </c>
      <c r="H21" s="35">
        <f t="shared" si="3"/>
        <v>44513</v>
      </c>
      <c r="I21" s="7">
        <v>15</v>
      </c>
      <c r="J21" s="35">
        <f>IF(P20="","",IF(MONTH(P20+1)&lt;&gt;MONTH(P20),"",P20+1))</f>
        <v>44535</v>
      </c>
      <c r="K21" s="58">
        <f t="shared" ref="K21:P25" si="4">IF(J21="","",IF(MONTH(J21+1)&lt;&gt;MONTH(J21),"",J21+1))</f>
        <v>44536</v>
      </c>
      <c r="L21" s="58">
        <f t="shared" si="4"/>
        <v>44537</v>
      </c>
      <c r="M21" s="58">
        <f t="shared" si="4"/>
        <v>44538</v>
      </c>
      <c r="N21" s="58">
        <f t="shared" si="4"/>
        <v>44539</v>
      </c>
      <c r="O21" s="37">
        <f t="shared" si="4"/>
        <v>44540</v>
      </c>
      <c r="P21" s="35">
        <f t="shared" si="4"/>
        <v>44541</v>
      </c>
      <c r="Q21" s="7">
        <v>17</v>
      </c>
      <c r="R21" s="35">
        <f>IF(X20="","",IF(MONTH(X20+1)&lt;&gt;MONTH(X20),"",X20+1))</f>
        <v>44563</v>
      </c>
      <c r="S21" s="58">
        <f t="shared" ref="S21:X25" si="5">IF(R21="","",IF(MONTH(R21+1)&lt;&gt;MONTH(R21),"",R21+1))</f>
        <v>44564</v>
      </c>
      <c r="T21" s="58">
        <f t="shared" si="5"/>
        <v>44565</v>
      </c>
      <c r="U21" s="58">
        <f t="shared" si="5"/>
        <v>44566</v>
      </c>
      <c r="V21" s="103">
        <f t="shared" si="5"/>
        <v>44567</v>
      </c>
      <c r="W21" s="37">
        <f t="shared" si="5"/>
        <v>44568</v>
      </c>
      <c r="X21" s="35">
        <f t="shared" si="5"/>
        <v>44569</v>
      </c>
      <c r="AA21" s="39"/>
    </row>
    <row r="22" spans="1:27" s="19" customFormat="1" x14ac:dyDescent="0.3">
      <c r="A22" s="19">
        <v>13</v>
      </c>
      <c r="B22" s="35">
        <f>IF(H21="","",IF(MONTH(H21+1)&lt;&gt;MONTH(H21),"",H21+1))</f>
        <v>44514</v>
      </c>
      <c r="C22" s="58">
        <f t="shared" si="3"/>
        <v>44515</v>
      </c>
      <c r="D22" s="58">
        <f t="shared" si="3"/>
        <v>44516</v>
      </c>
      <c r="E22" s="58">
        <f t="shared" si="3"/>
        <v>44517</v>
      </c>
      <c r="F22" s="58">
        <f t="shared" si="3"/>
        <v>44518</v>
      </c>
      <c r="G22" s="58">
        <f t="shared" si="3"/>
        <v>44519</v>
      </c>
      <c r="H22" s="35">
        <f t="shared" si="3"/>
        <v>44520</v>
      </c>
      <c r="I22" s="7">
        <v>16</v>
      </c>
      <c r="J22" s="35">
        <f>IF(P21="","",IF(MONTH(P21+1)&lt;&gt;MONTH(P21),"",P21+1))</f>
        <v>44542</v>
      </c>
      <c r="K22" s="58">
        <f t="shared" si="4"/>
        <v>44543</v>
      </c>
      <c r="L22" s="58">
        <f t="shared" si="4"/>
        <v>44544</v>
      </c>
      <c r="M22" s="58">
        <f t="shared" si="4"/>
        <v>44545</v>
      </c>
      <c r="N22" s="58">
        <f t="shared" si="4"/>
        <v>44546</v>
      </c>
      <c r="O22" s="58">
        <f t="shared" si="4"/>
        <v>44547</v>
      </c>
      <c r="P22" s="35">
        <f t="shared" si="4"/>
        <v>44548</v>
      </c>
      <c r="Q22" s="7">
        <v>18</v>
      </c>
      <c r="R22" s="35">
        <f>IF(X21="","",IF(MONTH(X21+1)&lt;&gt;MONTH(X21),"",X21+1))</f>
        <v>44570</v>
      </c>
      <c r="S22" s="58">
        <f t="shared" si="5"/>
        <v>44571</v>
      </c>
      <c r="T22" s="58">
        <f t="shared" si="5"/>
        <v>44572</v>
      </c>
      <c r="U22" s="58">
        <f t="shared" si="5"/>
        <v>44573</v>
      </c>
      <c r="V22" s="58">
        <f t="shared" si="5"/>
        <v>44574</v>
      </c>
      <c r="W22" s="58">
        <f t="shared" si="5"/>
        <v>44575</v>
      </c>
      <c r="X22" s="35">
        <f t="shared" si="5"/>
        <v>44576</v>
      </c>
      <c r="AA22" s="39"/>
    </row>
    <row r="23" spans="1:27" s="19" customFormat="1" x14ac:dyDescent="0.3">
      <c r="B23" s="35">
        <f>IF(H22="","",IF(MONTH(H22+1)&lt;&gt;MONTH(H22),"",H22+1))</f>
        <v>44521</v>
      </c>
      <c r="C23" s="48">
        <f t="shared" si="3"/>
        <v>44522</v>
      </c>
      <c r="D23" s="48">
        <f t="shared" si="3"/>
        <v>44523</v>
      </c>
      <c r="E23" s="48">
        <f t="shared" si="3"/>
        <v>44524</v>
      </c>
      <c r="F23" s="36">
        <f t="shared" si="3"/>
        <v>44525</v>
      </c>
      <c r="G23" s="48">
        <f t="shared" si="3"/>
        <v>44526</v>
      </c>
      <c r="H23" s="35">
        <f t="shared" si="3"/>
        <v>44527</v>
      </c>
      <c r="I23" s="7"/>
      <c r="J23" s="35">
        <f>IF(P22="","",IF(MONTH(P22+1)&lt;&gt;MONTH(P22),"",P22+1))</f>
        <v>44549</v>
      </c>
      <c r="K23" s="48">
        <f t="shared" si="4"/>
        <v>44550</v>
      </c>
      <c r="L23" s="48">
        <f t="shared" si="4"/>
        <v>44551</v>
      </c>
      <c r="M23" s="48">
        <f t="shared" si="4"/>
        <v>44552</v>
      </c>
      <c r="N23" s="48">
        <f t="shared" si="4"/>
        <v>44553</v>
      </c>
      <c r="O23" s="36">
        <f t="shared" si="4"/>
        <v>44554</v>
      </c>
      <c r="P23" s="35">
        <f t="shared" si="4"/>
        <v>44555</v>
      </c>
      <c r="Q23" s="7">
        <v>19</v>
      </c>
      <c r="R23" s="35">
        <f>IF(X22="","",IF(MONTH(X22+1)&lt;&gt;MONTH(X22),"",X22+1))</f>
        <v>44577</v>
      </c>
      <c r="S23" s="36">
        <f t="shared" si="5"/>
        <v>44578</v>
      </c>
      <c r="T23" s="58">
        <f t="shared" si="5"/>
        <v>44579</v>
      </c>
      <c r="U23" s="58">
        <f t="shared" si="5"/>
        <v>44580</v>
      </c>
      <c r="V23" s="58">
        <f t="shared" si="5"/>
        <v>44581</v>
      </c>
      <c r="W23" s="37">
        <f t="shared" si="5"/>
        <v>44582</v>
      </c>
      <c r="X23" s="35">
        <f t="shared" si="5"/>
        <v>44583</v>
      </c>
      <c r="AA23" s="39"/>
    </row>
    <row r="24" spans="1:27" s="19" customFormat="1" ht="21" customHeight="1" x14ac:dyDescent="0.3">
      <c r="A24" s="19">
        <v>14</v>
      </c>
      <c r="B24" s="35">
        <f>IF(H23="","",IF(MONTH(H23+1)&lt;&gt;MONTH(H23),"",H23+1))</f>
        <v>44528</v>
      </c>
      <c r="C24" s="58">
        <f t="shared" si="3"/>
        <v>44529</v>
      </c>
      <c r="D24" s="58">
        <f t="shared" si="3"/>
        <v>44530</v>
      </c>
      <c r="E24" s="35" t="str">
        <f t="shared" si="3"/>
        <v/>
      </c>
      <c r="F24" s="35" t="str">
        <f t="shared" si="3"/>
        <v/>
      </c>
      <c r="G24" s="35" t="str">
        <f t="shared" si="3"/>
        <v/>
      </c>
      <c r="H24" s="35" t="str">
        <f t="shared" si="3"/>
        <v/>
      </c>
      <c r="I24" s="7"/>
      <c r="J24" s="35">
        <f>IF(P23="","",IF(MONTH(P23+1)&lt;&gt;MONTH(P23),"",P23+1))</f>
        <v>44556</v>
      </c>
      <c r="K24" s="48">
        <f t="shared" si="4"/>
        <v>44557</v>
      </c>
      <c r="L24" s="48">
        <f t="shared" si="4"/>
        <v>44558</v>
      </c>
      <c r="M24" s="48">
        <f t="shared" si="4"/>
        <v>44559</v>
      </c>
      <c r="N24" s="48">
        <f t="shared" si="4"/>
        <v>44560</v>
      </c>
      <c r="O24" s="36">
        <f t="shared" si="4"/>
        <v>44561</v>
      </c>
      <c r="P24" s="35" t="str">
        <f t="shared" si="4"/>
        <v/>
      </c>
      <c r="Q24" s="7">
        <v>20</v>
      </c>
      <c r="R24" s="35">
        <f>IF(X23="","",IF(MONTH(X23+1)&lt;&gt;MONTH(X23),"",X23+1))</f>
        <v>44584</v>
      </c>
      <c r="S24" s="58">
        <f t="shared" si="5"/>
        <v>44585</v>
      </c>
      <c r="T24" s="58">
        <f t="shared" si="5"/>
        <v>44586</v>
      </c>
      <c r="U24" s="58">
        <f t="shared" si="5"/>
        <v>44587</v>
      </c>
      <c r="V24" s="58">
        <f t="shared" si="5"/>
        <v>44588</v>
      </c>
      <c r="W24" s="58">
        <f t="shared" si="5"/>
        <v>44589</v>
      </c>
      <c r="X24" s="35">
        <f t="shared" si="5"/>
        <v>44590</v>
      </c>
      <c r="AA24" s="39"/>
    </row>
    <row r="25" spans="1:27" s="32" customFormat="1" ht="16.899999999999999" customHeight="1" x14ac:dyDescent="0.3">
      <c r="B25" s="33" t="str">
        <f>IF(H24="","",IF(MONTH(H24+1)&lt;&gt;MONTH(H24),"",H24+1))</f>
        <v/>
      </c>
      <c r="C25" s="33" t="str">
        <f t="shared" si="3"/>
        <v/>
      </c>
      <c r="G25" s="33"/>
      <c r="H25" s="33"/>
      <c r="I25" s="34"/>
      <c r="J25" s="33" t="str">
        <f>IF(P24="","",IF(MONTH(P24+1)&lt;&gt;MONTH(P24),"",P24+1))</f>
        <v/>
      </c>
      <c r="K25" s="33" t="str">
        <f t="shared" si="4"/>
        <v/>
      </c>
      <c r="O25" s="33"/>
      <c r="P25" s="33"/>
      <c r="Q25" s="34">
        <v>21</v>
      </c>
      <c r="R25" s="33">
        <f>IF(X24="","",IF(MONTH(X24+1)&lt;&gt;MONTH(X24),"",X24+1))</f>
        <v>44591</v>
      </c>
      <c r="S25" s="90">
        <f t="shared" si="5"/>
        <v>44592</v>
      </c>
      <c r="W25" s="33"/>
      <c r="X25" s="33"/>
      <c r="Y25" s="74">
        <f>E26+M26+U26</f>
        <v>45</v>
      </c>
      <c r="Z25" s="89">
        <f>F26+N26+V26</f>
        <v>4</v>
      </c>
      <c r="AA25" s="96"/>
    </row>
    <row r="26" spans="1:27" s="56" customFormat="1" ht="28.5" hidden="1" thickBot="1" x14ac:dyDescent="0.5">
      <c r="A26" s="62"/>
      <c r="B26" s="63"/>
      <c r="C26" s="63"/>
      <c r="D26" s="67" t="str">
        <f>IF(C25="","",IF(MONTH(C25+1)&lt;&gt;MONTH(C25),"",C25+1))</f>
        <v/>
      </c>
      <c r="E26" s="69">
        <v>15</v>
      </c>
      <c r="F26" s="52">
        <v>1</v>
      </c>
      <c r="G26" s="94"/>
      <c r="H26" s="63"/>
      <c r="I26" s="63"/>
      <c r="J26" s="63"/>
      <c r="K26" s="63"/>
      <c r="L26" s="67" t="str">
        <f>IF(K25="","",IF(MONTH(K25+1)&lt;&gt;MONTH(K25),"",K25+1))</f>
        <v/>
      </c>
      <c r="M26" s="69">
        <v>12</v>
      </c>
      <c r="N26" s="52">
        <v>1</v>
      </c>
      <c r="O26" s="95"/>
      <c r="P26" s="63"/>
      <c r="Q26" s="63"/>
      <c r="R26" s="63"/>
      <c r="S26" s="63"/>
      <c r="T26" s="67" t="str">
        <f>IF(S25="","",IF(MONTH(S25+1)&lt;&gt;MONTH(S25),"",S25+1))</f>
        <v/>
      </c>
      <c r="U26" s="70">
        <v>18</v>
      </c>
      <c r="V26" s="71">
        <v>2</v>
      </c>
      <c r="W26" s="92"/>
    </row>
    <row r="27" spans="1:27" s="6" customFormat="1" ht="19.5" x14ac:dyDescent="0.4">
      <c r="B27" s="147">
        <f>DATE(YEAR(R18+42),MONTH(R18+42),1)</f>
        <v>44593</v>
      </c>
      <c r="C27" s="147"/>
      <c r="D27" s="147"/>
      <c r="E27" s="147"/>
      <c r="F27" s="147"/>
      <c r="G27" s="147"/>
      <c r="H27" s="147"/>
      <c r="I27" s="5"/>
      <c r="J27" s="147">
        <f>DATE(YEAR(B27+42),MONTH(B27+42),1)</f>
        <v>44621</v>
      </c>
      <c r="K27" s="147"/>
      <c r="L27" s="147"/>
      <c r="M27" s="147"/>
      <c r="N27" s="147"/>
      <c r="O27" s="147"/>
      <c r="P27" s="147"/>
      <c r="Q27" s="5"/>
      <c r="R27" s="147">
        <f>DATE(YEAR(J27+42),MONTH(J27+42),1)</f>
        <v>44652</v>
      </c>
      <c r="S27" s="147"/>
      <c r="T27" s="147"/>
      <c r="U27" s="147"/>
      <c r="V27" s="147"/>
      <c r="W27" s="147"/>
      <c r="X27" s="147"/>
    </row>
    <row r="28" spans="1:27" s="19" customFormat="1" x14ac:dyDescent="0.3">
      <c r="B28" s="16" t="str">
        <f>CHOOSE(1+MOD($O$3+1-2,7),"S","M","T","W","T","F","S")</f>
        <v>S</v>
      </c>
      <c r="C28" s="16" t="str">
        <f>CHOOSE(1+MOD($O$3+2-2,7),"S","M","T","W","T","F","S")</f>
        <v>M</v>
      </c>
      <c r="D28" s="16" t="str">
        <f>CHOOSE(1+MOD($O$3+3-2,7),"S","M","T","W","T","F","S")</f>
        <v>T</v>
      </c>
      <c r="E28" s="16" t="str">
        <f>CHOOSE(1+MOD($O$3+4-2,7),"S","M","T","W","T","F","S")</f>
        <v>W</v>
      </c>
      <c r="F28" s="16" t="str">
        <f>CHOOSE(1+MOD($O$3+5-2,7),"S","M","T","W","T","F","S")</f>
        <v>T</v>
      </c>
      <c r="G28" s="16" t="str">
        <f>CHOOSE(1+MOD($O$3+6-2,7),"S","M","T","W","T","F","S")</f>
        <v>F</v>
      </c>
      <c r="H28" s="16" t="str">
        <f>CHOOSE(1+MOD($O$3+7-2,7),"S","M","T","W","T","F","S")</f>
        <v>S</v>
      </c>
      <c r="I28" s="7"/>
      <c r="J28" s="16" t="str">
        <f>CHOOSE(1+MOD($O$3+1-2,7),"S","M","T","W","T","F","S")</f>
        <v>S</v>
      </c>
      <c r="K28" s="16" t="str">
        <f>CHOOSE(1+MOD($O$3+2-2,7),"S","M","T","W","T","F","S")</f>
        <v>M</v>
      </c>
      <c r="L28" s="16" t="str">
        <f>CHOOSE(1+MOD($O$3+3-2,7),"S","M","T","W","T","F","S")</f>
        <v>T</v>
      </c>
      <c r="M28" s="16" t="str">
        <f>CHOOSE(1+MOD($O$3+4-2,7),"S","M","T","W","T","F","S")</f>
        <v>W</v>
      </c>
      <c r="N28" s="16" t="str">
        <f>CHOOSE(1+MOD($O$3+5-2,7),"S","M","T","W","T","F","S")</f>
        <v>T</v>
      </c>
      <c r="O28" s="16" t="str">
        <f>CHOOSE(1+MOD($O$3+6-2,7),"S","M","T","W","T","F","S")</f>
        <v>F</v>
      </c>
      <c r="P28" s="16" t="str">
        <f>CHOOSE(1+MOD($O$3+7-2,7),"S","M","T","W","T","F","S")</f>
        <v>S</v>
      </c>
      <c r="Q28" s="8"/>
      <c r="R28" s="16" t="str">
        <f>CHOOSE(1+MOD($O$3+1-2,7),"S","M","T","W","T","F","S")</f>
        <v>S</v>
      </c>
      <c r="S28" s="16" t="str">
        <f>CHOOSE(1+MOD($O$3+2-2,7),"S","M","T","W","T","F","S")</f>
        <v>M</v>
      </c>
      <c r="T28" s="16" t="str">
        <f>CHOOSE(1+MOD($O$3+3-2,7),"S","M","T","W","T","F","S")</f>
        <v>T</v>
      </c>
      <c r="U28" s="16" t="str">
        <f>CHOOSE(1+MOD($O$3+4-2,7),"S","M","T","W","T","F","S")</f>
        <v>W</v>
      </c>
      <c r="V28" s="16" t="str">
        <f>CHOOSE(1+MOD($O$3+5-2,7),"S","M","T","W","T","F","S")</f>
        <v>T</v>
      </c>
      <c r="W28" s="16" t="str">
        <f>CHOOSE(1+MOD($O$3+6-2,7),"S","M","T","W","T","F","S")</f>
        <v>F</v>
      </c>
      <c r="X28" s="16" t="str">
        <f>CHOOSE(1+MOD($O$3+7-2,7),"S","M","T","W","T","F","S")</f>
        <v>S</v>
      </c>
    </row>
    <row r="29" spans="1:27" s="19" customFormat="1" x14ac:dyDescent="0.3">
      <c r="A29" s="19">
        <v>21</v>
      </c>
      <c r="B29" s="35" t="str">
        <f>IF(WEEKDAY(B27,1)=MOD($O$3,7),B27,"")</f>
        <v/>
      </c>
      <c r="C29" s="38" t="str">
        <f>IF(B29="",IF(WEEKDAY(B27,1)=MOD($O$3,7)+1,B27,""),B29+1)</f>
        <v/>
      </c>
      <c r="D29" s="58">
        <f>IF(C29="",IF(WEEKDAY(B27,1)=MOD($O$3+1,7)+1,B27,""),C29+1)</f>
        <v>44593</v>
      </c>
      <c r="E29" s="58">
        <f>IF(D29="",IF(WEEKDAY(B27,1)=MOD($O$3+2,7)+1,B27,""),D29+1)</f>
        <v>44594</v>
      </c>
      <c r="F29" s="58">
        <f>IF(E29="",IF(WEEKDAY(B27,1)=MOD($O$3+3,7)+1,B27,""),E29+1)</f>
        <v>44595</v>
      </c>
      <c r="G29" s="37">
        <f>IF(F29="",IF(WEEKDAY(B27,1)=MOD($O$3+4,7)+1,B27,""),F29+1)</f>
        <v>44596</v>
      </c>
      <c r="H29" s="35">
        <f>IF(G29="",IF(WEEKDAY(B27,1)=MOD($O$3+5,7)+1,B27,""),G29+1)</f>
        <v>44597</v>
      </c>
      <c r="I29" s="7">
        <v>25</v>
      </c>
      <c r="J29" s="35" t="str">
        <f>IF(WEEKDAY(J27,1)=MOD($O$3,7),J27,"")</f>
        <v/>
      </c>
      <c r="K29" s="38" t="str">
        <f>IF(J29="",IF(WEEKDAY(J27,1)=MOD($O$3,7)+1,J27,""),J29+1)</f>
        <v/>
      </c>
      <c r="L29" s="58">
        <f>IF(K29="",IF(WEEKDAY(J27,1)=MOD($O$3+1,7)+1,J27,""),K29+1)</f>
        <v>44621</v>
      </c>
      <c r="M29" s="58">
        <f>IF(L29="",IF(WEEKDAY(J27,1)=MOD($O$3+2,7)+1,J27,""),L29+1)</f>
        <v>44622</v>
      </c>
      <c r="N29" s="58">
        <f>IF(M29="",IF(WEEKDAY(J27,1)=MOD($O$3+3,7)+1,J27,""),M29+1)</f>
        <v>44623</v>
      </c>
      <c r="O29" s="37">
        <f>IF(N29="",IF(WEEKDAY(J27,1)=MOD($O$3+4,7)+1,J27,""),N29+1)</f>
        <v>44624</v>
      </c>
      <c r="P29" s="35">
        <f>IF(O29="",IF(WEEKDAY(J27,1)=MOD($O$3+5,7)+1,J27,""),O29+1)</f>
        <v>44625</v>
      </c>
      <c r="Q29" s="7"/>
      <c r="R29" s="35" t="str">
        <f>IF(WEEKDAY(R27,1)=MOD($O$3,7),R27,"")</f>
        <v/>
      </c>
      <c r="S29" s="35" t="str">
        <f>IF(R29="",IF(WEEKDAY(R27,1)=MOD($O$3,7)+1,R27,""),R29+1)</f>
        <v/>
      </c>
      <c r="T29" s="35" t="str">
        <f>IF(S29="",IF(WEEKDAY(R27,1)=MOD($O$3+1,7)+1,R27,""),S29+1)</f>
        <v/>
      </c>
      <c r="U29" s="35" t="str">
        <f>IF(T29="",IF(WEEKDAY(R27,1)=MOD($O$3+2,7)+1,R27,""),T29+1)</f>
        <v/>
      </c>
      <c r="V29" s="38" t="str">
        <f>IF(U29="",IF(WEEKDAY(R27,1)=MOD($O$3+3,7)+1,R27,""),U29+1)</f>
        <v/>
      </c>
      <c r="W29" s="37">
        <f>IF(V29="",IF(WEEKDAY(R27,1)=MOD($O$3+4,7)+1,R27,""),V29+1)</f>
        <v>44652</v>
      </c>
      <c r="X29" s="35">
        <f>IF(W29="",IF(WEEKDAY(R27,1)=MOD($O$3+5,7)+1,R27,""),W29+1)</f>
        <v>44653</v>
      </c>
    </row>
    <row r="30" spans="1:27" s="19" customFormat="1" x14ac:dyDescent="0.3">
      <c r="A30" s="19">
        <v>22</v>
      </c>
      <c r="B30" s="35">
        <f>IF(H29="","",IF(MONTH(H29+1)&lt;&gt;MONTH(H29),"",H29+1))</f>
        <v>44598</v>
      </c>
      <c r="C30" s="58">
        <f t="shared" ref="C30:H34" si="6">IF(B30="","",IF(MONTH(B30+1)&lt;&gt;MONTH(B30),"",B30+1))</f>
        <v>44599</v>
      </c>
      <c r="D30" s="58">
        <f t="shared" si="6"/>
        <v>44600</v>
      </c>
      <c r="E30" s="58">
        <f t="shared" si="6"/>
        <v>44601</v>
      </c>
      <c r="F30" s="58">
        <f t="shared" si="6"/>
        <v>44602</v>
      </c>
      <c r="G30" s="58">
        <f t="shared" si="6"/>
        <v>44603</v>
      </c>
      <c r="H30" s="35">
        <f t="shared" si="6"/>
        <v>44604</v>
      </c>
      <c r="I30" s="7">
        <v>26</v>
      </c>
      <c r="J30" s="35">
        <f>IF(P29="","",IF(MONTH(P29+1)&lt;&gt;MONTH(P29),"",P29+1))</f>
        <v>44626</v>
      </c>
      <c r="K30" s="58">
        <f t="shared" ref="K30:P34" si="7">IF(J30="","",IF(MONTH(J30+1)&lt;&gt;MONTH(J30),"",J30+1))</f>
        <v>44627</v>
      </c>
      <c r="L30" s="58">
        <f t="shared" si="7"/>
        <v>44628</v>
      </c>
      <c r="M30" s="58">
        <f t="shared" si="7"/>
        <v>44629</v>
      </c>
      <c r="N30" s="58">
        <f t="shared" si="7"/>
        <v>44630</v>
      </c>
      <c r="O30" s="58">
        <f t="shared" si="7"/>
        <v>44631</v>
      </c>
      <c r="P30" s="35">
        <f t="shared" si="7"/>
        <v>44632</v>
      </c>
      <c r="Q30" s="7">
        <v>29</v>
      </c>
      <c r="R30" s="35">
        <f>IF(X29="","",IF(MONTH(X29+1)&lt;&gt;MONTH(X29),"",X29+1))</f>
        <v>44654</v>
      </c>
      <c r="S30" s="58">
        <f t="shared" ref="S30:X34" si="8">IF(R30="","",IF(MONTH(R30+1)&lt;&gt;MONTH(R30),"",R30+1))</f>
        <v>44655</v>
      </c>
      <c r="T30" s="58">
        <f t="shared" si="8"/>
        <v>44656</v>
      </c>
      <c r="U30" s="58">
        <f t="shared" si="8"/>
        <v>44657</v>
      </c>
      <c r="V30" s="58">
        <f t="shared" si="8"/>
        <v>44658</v>
      </c>
      <c r="W30" s="58">
        <f t="shared" si="8"/>
        <v>44659</v>
      </c>
      <c r="X30" s="35">
        <f t="shared" si="8"/>
        <v>44660</v>
      </c>
    </row>
    <row r="31" spans="1:27" s="19" customFormat="1" x14ac:dyDescent="0.3">
      <c r="A31" s="19">
        <v>23</v>
      </c>
      <c r="B31" s="35">
        <f>IF(H30="","",IF(MONTH(H30+1)&lt;&gt;MONTH(H30),"",H30+1))</f>
        <v>44605</v>
      </c>
      <c r="C31" s="58">
        <f t="shared" si="6"/>
        <v>44606</v>
      </c>
      <c r="D31" s="58">
        <f t="shared" si="6"/>
        <v>44607</v>
      </c>
      <c r="E31" s="58">
        <f t="shared" si="6"/>
        <v>44608</v>
      </c>
      <c r="F31" s="58">
        <f t="shared" si="6"/>
        <v>44609</v>
      </c>
      <c r="G31" s="37">
        <f t="shared" si="6"/>
        <v>44610</v>
      </c>
      <c r="H31" s="35">
        <f t="shared" si="6"/>
        <v>44611</v>
      </c>
      <c r="I31" s="50">
        <v>27</v>
      </c>
      <c r="J31" s="35">
        <f>IF(P30="","",IF(MONTH(P30+1)&lt;&gt;MONTH(P30),"",P30+1))</f>
        <v>44633</v>
      </c>
      <c r="K31" s="58">
        <f t="shared" si="7"/>
        <v>44634</v>
      </c>
      <c r="L31" s="58">
        <f t="shared" si="7"/>
        <v>44635</v>
      </c>
      <c r="M31" s="58">
        <f t="shared" si="7"/>
        <v>44636</v>
      </c>
      <c r="N31" s="102">
        <f t="shared" si="7"/>
        <v>44637</v>
      </c>
      <c r="O31" s="37">
        <f t="shared" si="7"/>
        <v>44638</v>
      </c>
      <c r="P31" s="35">
        <f t="shared" si="7"/>
        <v>44639</v>
      </c>
      <c r="Q31" s="7">
        <v>30</v>
      </c>
      <c r="R31" s="35">
        <f>IF(X30="","",IF(MONTH(X30+1)&lt;&gt;MONTH(X30),"",X30+1))</f>
        <v>44661</v>
      </c>
      <c r="S31" s="58">
        <f t="shared" si="8"/>
        <v>44662</v>
      </c>
      <c r="T31" s="58">
        <f t="shared" si="8"/>
        <v>44663</v>
      </c>
      <c r="U31" s="58">
        <f t="shared" si="8"/>
        <v>44664</v>
      </c>
      <c r="V31" s="58">
        <f t="shared" si="8"/>
        <v>44665</v>
      </c>
      <c r="W31" s="37">
        <f t="shared" si="8"/>
        <v>44666</v>
      </c>
      <c r="X31" s="35">
        <f t="shared" si="8"/>
        <v>44667</v>
      </c>
    </row>
    <row r="32" spans="1:27" s="19" customFormat="1" x14ac:dyDescent="0.3">
      <c r="A32" s="19">
        <v>24</v>
      </c>
      <c r="B32" s="35">
        <f>IF(H31="","",IF(MONTH(H31+1)&lt;&gt;MONTH(H31),"",H31+1))</f>
        <v>44612</v>
      </c>
      <c r="C32" s="36">
        <f t="shared" si="6"/>
        <v>44613</v>
      </c>
      <c r="D32" s="58">
        <f t="shared" si="6"/>
        <v>44614</v>
      </c>
      <c r="E32" s="58">
        <f t="shared" si="6"/>
        <v>44615</v>
      </c>
      <c r="F32" s="58">
        <f t="shared" si="6"/>
        <v>44616</v>
      </c>
      <c r="G32" s="58">
        <f t="shared" si="6"/>
        <v>44617</v>
      </c>
      <c r="H32" s="35">
        <f t="shared" si="6"/>
        <v>44618</v>
      </c>
      <c r="I32" s="7"/>
      <c r="J32" s="35">
        <f>IF(P31="","",IF(MONTH(P31+1)&lt;&gt;MONTH(P31),"",P31+1))</f>
        <v>44640</v>
      </c>
      <c r="K32" s="48">
        <f t="shared" si="7"/>
        <v>44641</v>
      </c>
      <c r="L32" s="48">
        <f t="shared" si="7"/>
        <v>44642</v>
      </c>
      <c r="M32" s="48">
        <f t="shared" si="7"/>
        <v>44643</v>
      </c>
      <c r="N32" s="48">
        <f t="shared" si="7"/>
        <v>44644</v>
      </c>
      <c r="O32" s="48">
        <f t="shared" si="7"/>
        <v>44645</v>
      </c>
      <c r="P32" s="35">
        <f t="shared" si="7"/>
        <v>44646</v>
      </c>
      <c r="Q32" s="7">
        <v>31</v>
      </c>
      <c r="R32" s="35">
        <f>IF(X31="","",IF(MONTH(X31+1)&lt;&gt;MONTH(X31),"",X31+1))</f>
        <v>44668</v>
      </c>
      <c r="S32" s="58">
        <f t="shared" si="8"/>
        <v>44669</v>
      </c>
      <c r="T32" s="58">
        <f t="shared" si="8"/>
        <v>44670</v>
      </c>
      <c r="U32" s="58">
        <f t="shared" si="8"/>
        <v>44671</v>
      </c>
      <c r="V32" s="58">
        <f t="shared" si="8"/>
        <v>44672</v>
      </c>
      <c r="W32" s="58">
        <f t="shared" si="8"/>
        <v>44673</v>
      </c>
      <c r="X32" s="35">
        <f t="shared" si="8"/>
        <v>44674</v>
      </c>
    </row>
    <row r="33" spans="1:27" s="19" customFormat="1" x14ac:dyDescent="0.3">
      <c r="A33" s="19">
        <v>25</v>
      </c>
      <c r="B33" s="35">
        <f>IF(H32="","",IF(MONTH(H32+1)&lt;&gt;MONTH(H32),"",H32+1))</f>
        <v>44619</v>
      </c>
      <c r="C33" s="58">
        <f t="shared" si="6"/>
        <v>44620</v>
      </c>
      <c r="D33" s="35" t="str">
        <f t="shared" si="6"/>
        <v/>
      </c>
      <c r="E33" s="35" t="str">
        <f t="shared" si="6"/>
        <v/>
      </c>
      <c r="F33" s="35" t="str">
        <f t="shared" si="6"/>
        <v/>
      </c>
      <c r="G33" s="38" t="str">
        <f t="shared" si="6"/>
        <v/>
      </c>
      <c r="H33" s="35" t="str">
        <f t="shared" si="6"/>
        <v/>
      </c>
      <c r="I33" s="7">
        <v>28</v>
      </c>
      <c r="J33" s="35">
        <f>IF(P32="","",IF(MONTH(P32+1)&lt;&gt;MONTH(P32),"",P32+1))</f>
        <v>44647</v>
      </c>
      <c r="K33" s="58">
        <f t="shared" si="7"/>
        <v>44648</v>
      </c>
      <c r="L33" s="58">
        <f t="shared" si="7"/>
        <v>44649</v>
      </c>
      <c r="M33" s="58">
        <f t="shared" si="7"/>
        <v>44650</v>
      </c>
      <c r="N33" s="58">
        <f t="shared" si="7"/>
        <v>44651</v>
      </c>
      <c r="O33" s="35" t="str">
        <f t="shared" si="7"/>
        <v/>
      </c>
      <c r="P33" s="35" t="str">
        <f t="shared" si="7"/>
        <v/>
      </c>
      <c r="Q33" s="7">
        <v>32</v>
      </c>
      <c r="R33" s="35">
        <f>IF(X32="","",IF(MONTH(X32+1)&lt;&gt;MONTH(X32),"",X32+1))</f>
        <v>44675</v>
      </c>
      <c r="S33" s="58">
        <f t="shared" si="8"/>
        <v>44676</v>
      </c>
      <c r="T33" s="58">
        <f t="shared" si="8"/>
        <v>44677</v>
      </c>
      <c r="U33" s="58">
        <f t="shared" si="8"/>
        <v>44678</v>
      </c>
      <c r="V33" s="58">
        <f t="shared" si="8"/>
        <v>44679</v>
      </c>
      <c r="W33" s="37">
        <f t="shared" si="8"/>
        <v>44680</v>
      </c>
      <c r="X33" s="35">
        <f t="shared" si="8"/>
        <v>44681</v>
      </c>
    </row>
    <row r="34" spans="1:27" s="56" customFormat="1" ht="28.5" hidden="1" thickBot="1" x14ac:dyDescent="0.5">
      <c r="A34" s="62"/>
      <c r="B34" s="73" t="str">
        <f>IF(H33="","",IF(MONTH(H33+1)&lt;&gt;MONTH(H33),"",H33+1))</f>
        <v/>
      </c>
      <c r="C34" s="73" t="str">
        <f t="shared" si="6"/>
        <v/>
      </c>
      <c r="D34" s="73" t="str">
        <f t="shared" si="6"/>
        <v/>
      </c>
      <c r="E34" s="69">
        <v>17</v>
      </c>
      <c r="F34" s="52">
        <v>2</v>
      </c>
      <c r="G34" s="97"/>
      <c r="H34" s="67"/>
      <c r="I34" s="72"/>
      <c r="J34" s="67" t="str">
        <f>IF(P33="","",IF(MONTH(P33+1)&lt;&gt;MONTH(P33),"",P33+1))</f>
        <v/>
      </c>
      <c r="K34" s="67" t="str">
        <f t="shared" si="7"/>
        <v/>
      </c>
      <c r="L34" s="67" t="str">
        <f t="shared" si="7"/>
        <v/>
      </c>
      <c r="M34" s="69">
        <v>16</v>
      </c>
      <c r="N34" s="52">
        <v>2</v>
      </c>
      <c r="O34" s="98"/>
      <c r="P34" s="73"/>
      <c r="Q34" s="63"/>
      <c r="R34" s="73" t="str">
        <f>IF(X33="","",IF(MONTH(X33+1)&lt;&gt;MONTH(X33),"",X33+1))</f>
        <v/>
      </c>
      <c r="S34" s="73" t="str">
        <f t="shared" si="8"/>
        <v/>
      </c>
      <c r="T34" s="73" t="str">
        <f t="shared" si="8"/>
        <v/>
      </c>
      <c r="U34" s="69">
        <v>18</v>
      </c>
      <c r="V34" s="52">
        <v>3</v>
      </c>
      <c r="W34" s="99"/>
      <c r="X34" s="73"/>
    </row>
    <row r="35" spans="1:27" s="56" customFormat="1" ht="21.75" x14ac:dyDescent="0.45">
      <c r="A35" s="62"/>
      <c r="B35" s="63"/>
      <c r="C35" s="63"/>
      <c r="D35" s="63"/>
      <c r="F35" s="63"/>
      <c r="G35" s="63"/>
      <c r="H35" s="63"/>
      <c r="I35" s="63"/>
      <c r="J35" s="63"/>
      <c r="K35" s="63"/>
      <c r="L35" s="63"/>
      <c r="M35" s="63"/>
      <c r="N35" s="63"/>
      <c r="O35" s="63"/>
      <c r="P35" s="63"/>
      <c r="Q35" s="63"/>
      <c r="R35" s="63"/>
      <c r="S35" s="63"/>
      <c r="T35" s="63"/>
      <c r="U35" s="63"/>
      <c r="V35" s="63"/>
      <c r="W35" s="63"/>
      <c r="Y35" s="76">
        <f>E34+M34+U34</f>
        <v>51</v>
      </c>
      <c r="Z35" s="75">
        <f>F34+N34+V34</f>
        <v>7</v>
      </c>
      <c r="AA35" s="93"/>
    </row>
    <row r="36" spans="1:27" s="6" customFormat="1" ht="19.5" x14ac:dyDescent="0.4">
      <c r="B36" s="147">
        <f>DATE(YEAR(R27+42),MONTH(R27+42),1)</f>
        <v>44682</v>
      </c>
      <c r="C36" s="147"/>
      <c r="D36" s="147"/>
      <c r="E36" s="147"/>
      <c r="F36" s="147"/>
      <c r="G36" s="147"/>
      <c r="H36" s="147"/>
      <c r="I36" s="5"/>
      <c r="J36" s="147">
        <f>DATE(YEAR(B36+42),MONTH(B36+42),1)</f>
        <v>44713</v>
      </c>
      <c r="K36" s="147"/>
      <c r="L36" s="147"/>
      <c r="M36" s="147"/>
      <c r="N36" s="147"/>
      <c r="O36" s="147"/>
      <c r="P36" s="147"/>
      <c r="Q36" s="5"/>
      <c r="R36" s="155"/>
      <c r="S36" s="155"/>
      <c r="T36" s="155"/>
      <c r="U36" s="155"/>
      <c r="V36" s="155"/>
      <c r="W36" s="155"/>
      <c r="X36" s="155"/>
    </row>
    <row r="37" spans="1:27" s="19" customFormat="1" x14ac:dyDescent="0.3">
      <c r="B37" s="16" t="str">
        <f>CHOOSE(1+MOD($O$3+1-2,7),"S","M","T","W","T","F","S")</f>
        <v>S</v>
      </c>
      <c r="C37" s="16" t="str">
        <f>CHOOSE(1+MOD($O$3+2-2,7),"S","M","T","W","T","F","S")</f>
        <v>M</v>
      </c>
      <c r="D37" s="16" t="str">
        <f>CHOOSE(1+MOD($O$3+3-2,7),"S","M","T","W","T","F","S")</f>
        <v>T</v>
      </c>
      <c r="E37" s="16" t="str">
        <f>CHOOSE(1+MOD($O$3+4-2,7),"S","M","T","W","T","F","S")</f>
        <v>W</v>
      </c>
      <c r="F37" s="16" t="str">
        <f>CHOOSE(1+MOD($O$3+5-2,7),"S","M","T","W","T","F","S")</f>
        <v>T</v>
      </c>
      <c r="G37" s="16" t="str">
        <f>CHOOSE(1+MOD($O$3+6-2,7),"S","M","T","W","T","F","S")</f>
        <v>F</v>
      </c>
      <c r="H37" s="16" t="str">
        <f>CHOOSE(1+MOD($O$3+7-2,7),"S","M","T","W","T","F","S")</f>
        <v>S</v>
      </c>
      <c r="I37" s="7"/>
      <c r="J37" s="16" t="str">
        <f>CHOOSE(1+MOD($O$3+1-2,7),"S","M","T","W","T","F","S")</f>
        <v>S</v>
      </c>
      <c r="K37" s="16" t="str">
        <f>CHOOSE(1+MOD($O$3+2-2,7),"S","M","T","W","T","F","S")</f>
        <v>M</v>
      </c>
      <c r="L37" s="16" t="str">
        <f>CHOOSE(1+MOD($O$3+3-2,7),"S","M","T","W","T","F","S")</f>
        <v>T</v>
      </c>
      <c r="M37" s="16" t="str">
        <f>CHOOSE(1+MOD($O$3+4-2,7),"S","M","T","W","T","F","S")</f>
        <v>W</v>
      </c>
      <c r="N37" s="16" t="str">
        <f>CHOOSE(1+MOD($O$3+5-2,7),"S","M","T","W","T","F","S")</f>
        <v>T</v>
      </c>
      <c r="O37" s="16" t="str">
        <f>CHOOSE(1+MOD($O$3+6-2,7),"S","M","T","W","T","F","S")</f>
        <v>F</v>
      </c>
      <c r="P37" s="16" t="str">
        <f>CHOOSE(1+MOD($O$3+7-2,7),"S","M","T","W","T","F","S")</f>
        <v>S</v>
      </c>
      <c r="Q37" s="8"/>
      <c r="R37" s="46"/>
      <c r="S37" s="46"/>
      <c r="T37" s="46"/>
      <c r="U37" s="46"/>
      <c r="V37" s="46"/>
      <c r="W37" s="46"/>
      <c r="X37" s="46"/>
    </row>
    <row r="38" spans="1:27" s="19" customFormat="1" x14ac:dyDescent="0.3">
      <c r="A38" s="19">
        <v>33</v>
      </c>
      <c r="B38" s="35">
        <f>IF(WEEKDAY(B36,1)=MOD($O$3,7),B36,"")</f>
        <v>44682</v>
      </c>
      <c r="C38" s="58">
        <f>IF(B38="",IF(WEEKDAY(B36,1)=MOD($O$3,7)+1,B36,""),B38+1)</f>
        <v>44683</v>
      </c>
      <c r="D38" s="58">
        <f>IF(C38="",IF(WEEKDAY(B36,1)=MOD($O$3+1,7)+1,B36,""),C38+1)</f>
        <v>44684</v>
      </c>
      <c r="E38" s="58">
        <f>IF(D38="",IF(WEEKDAY(B36,1)=MOD($O$3+2,7)+1,B36,""),D38+1)</f>
        <v>44685</v>
      </c>
      <c r="F38" s="58">
        <f>IF(E38="",IF(WEEKDAY(B36,1)=MOD($O$3+3,7)+1,B36,""),E38+1)</f>
        <v>44686</v>
      </c>
      <c r="G38" s="58">
        <f>IF(F38="",IF(WEEKDAY(B36,1)=MOD($O$3+4,7)+1,B36,""),F38+1)</f>
        <v>44687</v>
      </c>
      <c r="H38" s="35">
        <f>IF(G38="",IF(WEEKDAY(B36,1)=MOD($O$3+5,7)+1,B36,""),G38+1)</f>
        <v>44688</v>
      </c>
      <c r="I38" s="7">
        <v>41</v>
      </c>
      <c r="J38" s="35" t="str">
        <f>IF(WEEKDAY(J36,1)=MOD($O$3,7),J36,"")</f>
        <v/>
      </c>
      <c r="K38" s="35" t="str">
        <f>IF(J38="",IF(WEEKDAY(J36,1)=MOD($O$3,7)+1,J36,""),J38+1)</f>
        <v/>
      </c>
      <c r="L38" s="38" t="str">
        <f>IF(K38="",IF(WEEKDAY(J36,1)=MOD($O$3+1,7)+1,J36,""),K38+1)</f>
        <v/>
      </c>
      <c r="M38" s="37">
        <f>IF(L38="",IF(WEEKDAY(J36,1)=MOD($O$3+2,7)+1,J36,""),L38+1)</f>
        <v>44713</v>
      </c>
      <c r="N38" s="37">
        <f>IF(M38="",IF(WEEKDAY(J36,1)=MOD($O$3+3,7)+1,J36,""),M38+1)</f>
        <v>44714</v>
      </c>
      <c r="O38" s="38">
        <f>IF(N38="",IF(WEEKDAY(J36,1)=MOD($O$3+4,7)+1,J36,""),N38+1)</f>
        <v>44715</v>
      </c>
      <c r="P38" s="35">
        <f>IF(O38="",IF(WEEKDAY(J36,1)=MOD($O$3+5,7)+1,J36,""),O38+1)</f>
        <v>44716</v>
      </c>
      <c r="Q38" s="7"/>
      <c r="R38" s="38"/>
      <c r="S38" s="38"/>
      <c r="T38" s="38"/>
      <c r="U38" s="38"/>
      <c r="V38" s="38"/>
      <c r="W38" s="38"/>
      <c r="X38" s="38"/>
    </row>
    <row r="39" spans="1:27" s="19" customFormat="1" x14ac:dyDescent="0.3">
      <c r="A39" s="19">
        <v>34</v>
      </c>
      <c r="B39" s="35">
        <f>IF(H38="","",IF(MONTH(H38+1)&lt;&gt;MONTH(H38),"",H38+1))</f>
        <v>44689</v>
      </c>
      <c r="C39" s="58">
        <f t="shared" ref="C39:H43" si="9">IF(B39="","",IF(MONTH(B39+1)&lt;&gt;MONTH(B39),"",B39+1))</f>
        <v>44690</v>
      </c>
      <c r="D39" s="58">
        <f t="shared" si="9"/>
        <v>44691</v>
      </c>
      <c r="E39" s="58">
        <f t="shared" si="9"/>
        <v>44692</v>
      </c>
      <c r="F39" s="58">
        <f t="shared" si="9"/>
        <v>44693</v>
      </c>
      <c r="G39" s="37">
        <f t="shared" si="9"/>
        <v>44694</v>
      </c>
      <c r="H39" s="35">
        <f t="shared" si="9"/>
        <v>44695</v>
      </c>
      <c r="I39" s="7"/>
      <c r="J39" s="35">
        <f>IF(P38="","",IF(MONTH(P38+1)&lt;&gt;MONTH(P38),"",P38+1))</f>
        <v>44717</v>
      </c>
      <c r="K39" s="38">
        <f t="shared" ref="K39:P43" si="10">IF(J39="","",IF(MONTH(J39+1)&lt;&gt;MONTH(J39),"",J39+1))</f>
        <v>44718</v>
      </c>
      <c r="L39" s="38">
        <f t="shared" si="10"/>
        <v>44719</v>
      </c>
      <c r="M39" s="38">
        <f t="shared" si="10"/>
        <v>44720</v>
      </c>
      <c r="N39" s="38">
        <f t="shared" si="10"/>
        <v>44721</v>
      </c>
      <c r="O39" s="38">
        <f t="shared" si="10"/>
        <v>44722</v>
      </c>
      <c r="P39" s="35">
        <f t="shared" si="10"/>
        <v>44723</v>
      </c>
      <c r="Q39" s="7"/>
      <c r="R39" s="38"/>
      <c r="S39" s="38"/>
      <c r="T39" s="38"/>
      <c r="U39" s="38"/>
      <c r="V39" s="38"/>
      <c r="W39" s="38"/>
      <c r="X39" s="38"/>
    </row>
    <row r="40" spans="1:27" s="19" customFormat="1" x14ac:dyDescent="0.3">
      <c r="A40" s="19">
        <v>35</v>
      </c>
      <c r="B40" s="35">
        <f>IF(H39="","",IF(MONTH(H39+1)&lt;&gt;MONTH(H39),"",H39+1))</f>
        <v>44696</v>
      </c>
      <c r="C40" s="58">
        <f t="shared" si="9"/>
        <v>44697</v>
      </c>
      <c r="D40" s="58">
        <f t="shared" si="9"/>
        <v>44698</v>
      </c>
      <c r="E40" s="58">
        <f t="shared" si="9"/>
        <v>44699</v>
      </c>
      <c r="F40" s="58">
        <f t="shared" si="9"/>
        <v>44700</v>
      </c>
      <c r="G40" s="58">
        <f t="shared" si="9"/>
        <v>44701</v>
      </c>
      <c r="H40" s="35">
        <f t="shared" si="9"/>
        <v>44702</v>
      </c>
      <c r="I40" s="7"/>
      <c r="J40" s="35">
        <f>IF(P39="","",IF(MONTH(P39+1)&lt;&gt;MONTH(P39),"",P39+1))</f>
        <v>44724</v>
      </c>
      <c r="K40" s="38">
        <f t="shared" si="10"/>
        <v>44725</v>
      </c>
      <c r="L40" s="38">
        <f t="shared" si="10"/>
        <v>44726</v>
      </c>
      <c r="M40" s="78">
        <f t="shared" si="10"/>
        <v>44727</v>
      </c>
      <c r="N40" s="38">
        <f t="shared" si="10"/>
        <v>44728</v>
      </c>
      <c r="O40" s="38">
        <f t="shared" si="10"/>
        <v>44729</v>
      </c>
      <c r="P40" s="35">
        <f t="shared" si="10"/>
        <v>44730</v>
      </c>
      <c r="Q40" s="7"/>
      <c r="R40" s="38"/>
      <c r="S40" s="38"/>
      <c r="T40" s="38"/>
      <c r="U40" s="38"/>
      <c r="V40" s="38"/>
      <c r="W40" s="38"/>
      <c r="X40" s="38"/>
    </row>
    <row r="41" spans="1:27" s="19" customFormat="1" x14ac:dyDescent="0.3">
      <c r="A41" s="19">
        <v>36</v>
      </c>
      <c r="B41" s="35">
        <f>IF(H40="","",IF(MONTH(H40+1)&lt;&gt;MONTH(H40),"",H40+1))</f>
        <v>44703</v>
      </c>
      <c r="C41" s="58">
        <f t="shared" si="9"/>
        <v>44704</v>
      </c>
      <c r="D41" s="58">
        <f t="shared" si="9"/>
        <v>44705</v>
      </c>
      <c r="E41" s="58">
        <f t="shared" si="9"/>
        <v>44706</v>
      </c>
      <c r="F41" s="58">
        <f t="shared" si="9"/>
        <v>44707</v>
      </c>
      <c r="G41" s="86">
        <f t="shared" si="9"/>
        <v>44708</v>
      </c>
      <c r="H41" s="35">
        <f t="shared" si="9"/>
        <v>44709</v>
      </c>
      <c r="I41" s="7"/>
      <c r="J41" s="35">
        <f>IF(P40="","",IF(MONTH(P40+1)&lt;&gt;MONTH(P40),"",P40+1))</f>
        <v>44731</v>
      </c>
      <c r="K41" s="35">
        <f t="shared" si="10"/>
        <v>44732</v>
      </c>
      <c r="L41" s="35">
        <f t="shared" si="10"/>
        <v>44733</v>
      </c>
      <c r="M41" s="35">
        <f t="shared" si="10"/>
        <v>44734</v>
      </c>
      <c r="N41" s="35">
        <f t="shared" si="10"/>
        <v>44735</v>
      </c>
      <c r="O41" s="38">
        <f t="shared" si="10"/>
        <v>44736</v>
      </c>
      <c r="P41" s="35">
        <f t="shared" si="10"/>
        <v>44737</v>
      </c>
      <c r="Q41" s="7"/>
      <c r="R41" s="38"/>
      <c r="S41" s="38"/>
      <c r="T41" s="38"/>
      <c r="U41" s="38"/>
      <c r="V41" s="38"/>
      <c r="W41" s="38"/>
      <c r="X41" s="38"/>
    </row>
    <row r="42" spans="1:27" s="19" customFormat="1" x14ac:dyDescent="0.3">
      <c r="B42" s="35">
        <f>IF(H41="","",IF(MONTH(H41+1)&lt;&gt;MONTH(H41),"",H41+1))</f>
        <v>44710</v>
      </c>
      <c r="C42" s="36">
        <f t="shared" si="9"/>
        <v>44711</v>
      </c>
      <c r="D42" s="37">
        <f t="shared" si="9"/>
        <v>44712</v>
      </c>
      <c r="E42" s="38" t="str">
        <f t="shared" si="9"/>
        <v/>
      </c>
      <c r="F42" s="38" t="str">
        <f t="shared" si="9"/>
        <v/>
      </c>
      <c r="G42" s="38" t="str">
        <f t="shared" si="9"/>
        <v/>
      </c>
      <c r="H42" s="35" t="str">
        <f t="shared" si="9"/>
        <v/>
      </c>
      <c r="I42" s="7"/>
      <c r="J42" s="35">
        <f>IF(P41="","",IF(MONTH(P41+1)&lt;&gt;MONTH(P41),"",P41+1))</f>
        <v>44738</v>
      </c>
      <c r="K42" s="35">
        <f t="shared" si="10"/>
        <v>44739</v>
      </c>
      <c r="L42" s="35">
        <f t="shared" si="10"/>
        <v>44740</v>
      </c>
      <c r="M42" s="35">
        <f t="shared" si="10"/>
        <v>44741</v>
      </c>
      <c r="N42" s="35">
        <f t="shared" si="10"/>
        <v>44742</v>
      </c>
      <c r="O42" s="38" t="str">
        <f t="shared" si="10"/>
        <v/>
      </c>
      <c r="P42" s="35" t="str">
        <f t="shared" si="10"/>
        <v/>
      </c>
      <c r="Q42" s="7"/>
      <c r="R42" s="38"/>
      <c r="S42" s="38"/>
      <c r="T42" s="38"/>
      <c r="U42" s="38"/>
      <c r="V42" s="38"/>
      <c r="W42" s="38"/>
      <c r="X42" s="57"/>
    </row>
    <row r="43" spans="1:27" s="19" customFormat="1" x14ac:dyDescent="0.3">
      <c r="B43" s="35" t="str">
        <f>IF(H42="","",IF(MONTH(H42+1)&lt;&gt;MONTH(H42),"",H42+1))</f>
        <v/>
      </c>
      <c r="C43" s="38" t="str">
        <f t="shared" si="9"/>
        <v/>
      </c>
      <c r="G43" s="35"/>
      <c r="H43" s="35"/>
      <c r="I43" s="7"/>
      <c r="J43" s="35" t="str">
        <f>IF(P42="","",IF(MONTH(P42+1)&lt;&gt;MONTH(P42),"",P42+1))</f>
        <v/>
      </c>
      <c r="K43" s="38" t="str">
        <f t="shared" si="10"/>
        <v/>
      </c>
      <c r="L43" s="35" t="str">
        <f t="shared" si="10"/>
        <v/>
      </c>
      <c r="O43" s="35"/>
      <c r="P43" s="35"/>
      <c r="Q43" s="7"/>
      <c r="R43" s="35"/>
      <c r="S43" s="35"/>
      <c r="T43" s="35"/>
      <c r="U43" s="35"/>
      <c r="V43" s="35"/>
      <c r="W43" s="35"/>
      <c r="X43" s="54"/>
      <c r="Y43" s="61">
        <f>E44+M44</f>
        <v>19</v>
      </c>
      <c r="Z43" s="75">
        <f>F44+N44</f>
        <v>4</v>
      </c>
      <c r="AA43" s="100"/>
    </row>
    <row r="44" spans="1:27" s="40" customFormat="1" ht="18" hidden="1" customHeight="1" thickBot="1" x14ac:dyDescent="0.4">
      <c r="B44" s="41"/>
      <c r="C44" s="41"/>
      <c r="D44" s="35" t="str">
        <f>IF(C43="","",IF(MONTH(C43+1)&lt;&gt;MONTH(C43),"",C43+1))</f>
        <v/>
      </c>
      <c r="E44" s="88">
        <v>19</v>
      </c>
      <c r="F44" s="55">
        <v>2</v>
      </c>
      <c r="G44" s="77"/>
      <c r="H44" s="42"/>
      <c r="I44" s="42"/>
      <c r="J44" s="42"/>
      <c r="K44" s="42"/>
      <c r="L44" s="42"/>
      <c r="M44" s="49">
        <v>0</v>
      </c>
      <c r="N44" s="101">
        <v>2</v>
      </c>
      <c r="O44" s="77">
        <v>0</v>
      </c>
      <c r="P44" s="42"/>
      <c r="Q44" s="42"/>
      <c r="R44" s="42"/>
      <c r="S44" s="42"/>
      <c r="X44" s="42"/>
      <c r="Y44" s="53">
        <f>SUM(Y15:Y43)</f>
        <v>159</v>
      </c>
      <c r="Z44" s="53">
        <f>SUM(Z15:Z43)</f>
        <v>29</v>
      </c>
      <c r="AA44" s="53">
        <f>SUM(AA15:AA43)</f>
        <v>0</v>
      </c>
    </row>
    <row r="45" spans="1:27" s="40" customFormat="1" ht="18" customHeight="1" x14ac:dyDescent="0.35">
      <c r="A45" s="107" t="s">
        <v>53</v>
      </c>
      <c r="B45" s="107"/>
      <c r="C45" s="107"/>
      <c r="D45" s="138"/>
      <c r="E45" s="138"/>
      <c r="F45" s="138"/>
      <c r="G45" s="156" t="s">
        <v>50</v>
      </c>
      <c r="H45" s="156"/>
      <c r="I45" s="156"/>
      <c r="J45" s="129" t="s">
        <v>21</v>
      </c>
      <c r="K45" s="130"/>
      <c r="L45" s="130"/>
      <c r="M45" s="131" t="s">
        <v>51</v>
      </c>
      <c r="N45" s="131"/>
      <c r="O45" s="132"/>
      <c r="P45" s="133"/>
      <c r="Q45" s="134"/>
      <c r="R45" s="135" t="s">
        <v>52</v>
      </c>
      <c r="S45" s="136"/>
      <c r="T45" s="136"/>
      <c r="U45" s="136"/>
      <c r="V45" s="136"/>
      <c r="W45" s="137" t="s">
        <v>17</v>
      </c>
      <c r="X45" s="106"/>
    </row>
    <row r="46" spans="1:27" s="79" customFormat="1" ht="9.75" customHeight="1" x14ac:dyDescent="0.35">
      <c r="B46" s="80"/>
      <c r="C46" s="80"/>
      <c r="D46" s="81"/>
      <c r="E46" s="82"/>
      <c r="F46" s="83"/>
      <c r="G46" s="84"/>
      <c r="H46" s="80"/>
      <c r="I46" s="80"/>
      <c r="J46" s="80"/>
      <c r="K46" s="84"/>
      <c r="L46" s="80"/>
      <c r="M46" s="82"/>
      <c r="N46" s="85"/>
      <c r="O46" s="80"/>
      <c r="P46" s="80"/>
      <c r="Q46" s="80"/>
      <c r="R46" s="80"/>
      <c r="S46" s="80"/>
      <c r="X46" s="80"/>
    </row>
    <row r="47" spans="1:27" s="40" customFormat="1" ht="24.75" customHeight="1" x14ac:dyDescent="0.35">
      <c r="B47" s="108" t="s">
        <v>46</v>
      </c>
      <c r="C47" s="108"/>
      <c r="D47" s="108"/>
      <c r="E47" s="108"/>
      <c r="F47" s="108"/>
      <c r="G47" s="108"/>
      <c r="H47" s="108"/>
      <c r="I47" s="120"/>
      <c r="J47" s="121"/>
      <c r="K47" s="104" t="s">
        <v>25</v>
      </c>
      <c r="L47" s="104"/>
      <c r="M47" s="104"/>
      <c r="N47" s="104"/>
      <c r="O47" s="104"/>
      <c r="P47" s="104"/>
      <c r="Q47" s="104"/>
      <c r="R47" s="113"/>
      <c r="S47" s="113"/>
      <c r="T47" s="114">
        <f>Z44</f>
        <v>29</v>
      </c>
      <c r="U47" s="42" t="s">
        <v>15</v>
      </c>
      <c r="W47" s="42"/>
      <c r="X47" s="42"/>
    </row>
    <row r="48" spans="1:27" s="40" customFormat="1" ht="18" customHeight="1" x14ac:dyDescent="0.35">
      <c r="B48" s="109" t="s">
        <v>40</v>
      </c>
      <c r="C48" s="109"/>
      <c r="D48" s="109"/>
      <c r="E48" s="109"/>
      <c r="F48" s="109"/>
      <c r="G48" s="109"/>
      <c r="H48" s="109"/>
      <c r="I48" s="109"/>
      <c r="J48" s="122"/>
      <c r="K48" s="111" t="s">
        <v>26</v>
      </c>
      <c r="L48" s="111"/>
      <c r="M48" s="111"/>
      <c r="N48" s="111"/>
      <c r="O48" s="111"/>
      <c r="P48" s="111"/>
      <c r="Q48" s="111"/>
      <c r="R48" s="113"/>
      <c r="S48" s="113"/>
      <c r="T48" s="115">
        <f>Y44</f>
        <v>159</v>
      </c>
      <c r="U48" s="42" t="s">
        <v>16</v>
      </c>
      <c r="W48" s="42"/>
      <c r="X48" s="42"/>
    </row>
    <row r="49" spans="2:27" s="40" customFormat="1" ht="21.75" customHeight="1" x14ac:dyDescent="0.35">
      <c r="B49" s="141" t="s">
        <v>41</v>
      </c>
      <c r="C49" s="141"/>
      <c r="D49" s="141"/>
      <c r="E49" s="141"/>
      <c r="F49" s="141"/>
      <c r="G49" s="141"/>
      <c r="H49" s="141"/>
      <c r="I49" s="141"/>
      <c r="J49" s="141"/>
      <c r="K49" s="140" t="s">
        <v>35</v>
      </c>
      <c r="L49" s="140"/>
      <c r="M49" s="140"/>
      <c r="N49" s="140"/>
      <c r="O49" s="140"/>
      <c r="P49" s="140"/>
      <c r="Q49" s="140"/>
      <c r="R49" s="140"/>
      <c r="S49" s="140"/>
      <c r="T49" s="116"/>
    </row>
    <row r="50" spans="2:27" s="40" customFormat="1" ht="18" customHeight="1" x14ac:dyDescent="0.35">
      <c r="B50" s="104" t="s">
        <v>22</v>
      </c>
      <c r="C50" s="104"/>
      <c r="D50" s="104"/>
      <c r="E50" s="104"/>
      <c r="F50" s="104"/>
      <c r="G50" s="104"/>
      <c r="H50" s="104"/>
      <c r="I50" s="104"/>
      <c r="J50" s="112"/>
      <c r="K50" s="110" t="s">
        <v>49</v>
      </c>
      <c r="L50" s="123"/>
      <c r="M50" s="123"/>
      <c r="N50" s="123"/>
      <c r="O50" s="123"/>
      <c r="P50" s="123"/>
      <c r="Q50" s="123"/>
      <c r="R50" s="123"/>
      <c r="S50" s="123"/>
      <c r="T50" s="117">
        <f>SUM(T47:T49)</f>
        <v>188</v>
      </c>
      <c r="U50" s="44" t="s">
        <v>19</v>
      </c>
      <c r="V50" s="45"/>
      <c r="W50" s="44"/>
      <c r="X50" s="44"/>
      <c r="AA50" s="59"/>
    </row>
    <row r="51" spans="2:27" s="43" customFormat="1" ht="27" customHeight="1" x14ac:dyDescent="0.35">
      <c r="B51" s="141" t="s">
        <v>42</v>
      </c>
      <c r="C51" s="141"/>
      <c r="D51" s="141"/>
      <c r="E51" s="141"/>
      <c r="F51" s="141"/>
      <c r="G51" s="141"/>
      <c r="H51" s="141"/>
      <c r="I51" s="141"/>
      <c r="J51" s="141"/>
      <c r="K51" s="104" t="s">
        <v>27</v>
      </c>
      <c r="L51" s="112"/>
      <c r="M51" s="112"/>
      <c r="N51" s="112"/>
      <c r="O51" s="112"/>
      <c r="P51" s="112"/>
      <c r="Q51" s="112"/>
      <c r="R51" s="112"/>
      <c r="S51" s="112"/>
      <c r="T51" s="118">
        <v>9</v>
      </c>
      <c r="U51" s="42" t="s">
        <v>17</v>
      </c>
      <c r="V51" s="40"/>
      <c r="W51" s="42"/>
      <c r="X51" s="40"/>
      <c r="Y51" s="40"/>
    </row>
    <row r="52" spans="2:27" s="40" customFormat="1" ht="24" customHeight="1" x14ac:dyDescent="0.35">
      <c r="B52" s="104" t="s">
        <v>23</v>
      </c>
      <c r="C52" s="104"/>
      <c r="D52" s="104"/>
      <c r="E52" s="104"/>
      <c r="F52" s="104"/>
      <c r="G52" s="104"/>
      <c r="H52" s="104"/>
      <c r="I52" s="104"/>
      <c r="J52" s="112"/>
      <c r="K52" s="141" t="s">
        <v>36</v>
      </c>
      <c r="L52" s="141"/>
      <c r="M52" s="141"/>
      <c r="N52" s="141"/>
      <c r="O52" s="141"/>
      <c r="P52" s="141"/>
      <c r="Q52" s="141"/>
      <c r="R52" s="141"/>
      <c r="S52" s="141"/>
      <c r="T52" s="119">
        <f>T50+T51</f>
        <v>197</v>
      </c>
      <c r="U52" s="40" t="s">
        <v>18</v>
      </c>
      <c r="X52" s="43"/>
      <c r="Y52" s="43"/>
    </row>
    <row r="53" spans="2:27" s="40" customFormat="1" ht="28.5" customHeight="1" x14ac:dyDescent="0.35">
      <c r="B53" s="141" t="s">
        <v>44</v>
      </c>
      <c r="C53" s="141"/>
      <c r="D53" s="141"/>
      <c r="E53" s="141"/>
      <c r="F53" s="141"/>
      <c r="G53" s="141"/>
      <c r="H53" s="141"/>
      <c r="I53" s="141"/>
      <c r="J53" s="141"/>
      <c r="K53" s="104" t="s">
        <v>43</v>
      </c>
      <c r="L53" s="104"/>
      <c r="M53" s="104"/>
      <c r="N53" s="104"/>
      <c r="O53" s="104"/>
      <c r="P53" s="104"/>
      <c r="Q53" s="104"/>
      <c r="R53" s="113"/>
      <c r="S53" s="112"/>
    </row>
    <row r="54" spans="2:27" s="40" customFormat="1" ht="24" customHeight="1" x14ac:dyDescent="0.35">
      <c r="B54" s="104" t="s">
        <v>30</v>
      </c>
      <c r="C54" s="112"/>
      <c r="D54" s="112"/>
      <c r="E54" s="112"/>
      <c r="F54" s="112"/>
      <c r="G54" s="112"/>
      <c r="H54" s="112"/>
      <c r="I54" s="112"/>
      <c r="J54" s="112"/>
      <c r="K54" s="144" t="s">
        <v>37</v>
      </c>
      <c r="L54" s="144"/>
      <c r="M54" s="144"/>
      <c r="N54" s="144"/>
      <c r="O54" s="144"/>
      <c r="P54" s="144"/>
      <c r="Q54" s="144"/>
      <c r="R54" s="144"/>
      <c r="S54" s="144"/>
    </row>
    <row r="55" spans="2:27" s="40" customFormat="1" ht="27.75" customHeight="1" x14ac:dyDescent="0.35">
      <c r="B55" s="142" t="s">
        <v>54</v>
      </c>
      <c r="C55" s="142"/>
      <c r="D55" s="142"/>
      <c r="E55" s="142"/>
      <c r="F55" s="142"/>
      <c r="G55" s="142"/>
      <c r="H55" s="142"/>
      <c r="I55" s="142"/>
      <c r="J55" s="142"/>
      <c r="K55" s="142" t="s">
        <v>47</v>
      </c>
      <c r="L55" s="142"/>
      <c r="M55" s="142"/>
      <c r="N55" s="142"/>
      <c r="O55" s="142"/>
      <c r="P55" s="142"/>
      <c r="Q55" s="142"/>
      <c r="R55" s="142"/>
      <c r="S55" s="142"/>
    </row>
    <row r="56" spans="2:27" s="40" customFormat="1" ht="24" customHeight="1" x14ac:dyDescent="0.35">
      <c r="B56" s="159" t="s">
        <v>55</v>
      </c>
      <c r="C56" s="158"/>
      <c r="D56" s="158"/>
      <c r="E56" s="158"/>
      <c r="F56" s="158"/>
      <c r="G56" s="158"/>
      <c r="H56" s="158"/>
      <c r="I56" s="158"/>
      <c r="J56" s="158"/>
      <c r="K56" s="159" t="s">
        <v>56</v>
      </c>
      <c r="L56" s="158"/>
      <c r="M56" s="158"/>
      <c r="N56" s="158"/>
      <c r="O56" s="158"/>
      <c r="P56" s="158"/>
      <c r="Q56" s="158"/>
      <c r="R56" s="158"/>
      <c r="S56" s="158"/>
    </row>
    <row r="57" spans="2:27" s="40" customFormat="1" ht="33.75" customHeight="1" x14ac:dyDescent="0.35">
      <c r="B57" s="141" t="s">
        <v>31</v>
      </c>
      <c r="C57" s="141"/>
      <c r="D57" s="141"/>
      <c r="E57" s="141"/>
      <c r="F57" s="141"/>
      <c r="G57" s="141"/>
      <c r="H57" s="141"/>
      <c r="I57" s="141"/>
      <c r="J57" s="141"/>
      <c r="K57" s="105" t="s">
        <v>28</v>
      </c>
      <c r="L57" s="124"/>
      <c r="M57" s="124"/>
      <c r="N57" s="124"/>
      <c r="O57" s="124"/>
      <c r="P57" s="124"/>
      <c r="Q57" s="124"/>
      <c r="R57" s="125"/>
      <c r="S57" s="126"/>
    </row>
    <row r="58" spans="2:27" s="40" customFormat="1" ht="26.25" customHeight="1" x14ac:dyDescent="0.35">
      <c r="B58" s="105" t="s">
        <v>32</v>
      </c>
      <c r="C58" s="124"/>
      <c r="D58" s="124"/>
      <c r="E58" s="124"/>
      <c r="F58" s="124"/>
      <c r="G58" s="124"/>
      <c r="H58" s="124"/>
      <c r="I58" s="124"/>
      <c r="J58" s="126"/>
      <c r="K58" s="143" t="s">
        <v>38</v>
      </c>
      <c r="L58" s="143"/>
      <c r="M58" s="143"/>
      <c r="N58" s="143"/>
      <c r="O58" s="143"/>
      <c r="P58" s="143"/>
      <c r="Q58" s="143"/>
      <c r="R58" s="143"/>
      <c r="S58" s="143"/>
    </row>
    <row r="59" spans="2:27" s="40" customFormat="1" ht="24.75" customHeight="1" x14ac:dyDescent="0.35">
      <c r="B59" s="104" t="s">
        <v>33</v>
      </c>
      <c r="C59" s="104"/>
      <c r="D59" s="104"/>
      <c r="E59" s="104"/>
      <c r="F59" s="104"/>
      <c r="G59" s="104"/>
      <c r="H59" s="104"/>
      <c r="I59" s="111"/>
      <c r="J59" s="112"/>
      <c r="K59" s="143" t="s">
        <v>39</v>
      </c>
      <c r="L59" s="143"/>
      <c r="M59" s="143"/>
      <c r="N59" s="143"/>
      <c r="O59" s="143"/>
      <c r="P59" s="143"/>
      <c r="Q59" s="143"/>
      <c r="R59" s="143"/>
      <c r="S59" s="143"/>
      <c r="T59" s="42"/>
      <c r="U59" s="42"/>
      <c r="V59" s="42"/>
      <c r="W59" s="42"/>
      <c r="X59" s="42"/>
    </row>
    <row r="60" spans="2:27" s="40" customFormat="1" ht="26.25" customHeight="1" x14ac:dyDescent="0.35">
      <c r="B60" s="157" t="s">
        <v>34</v>
      </c>
      <c r="C60" s="157"/>
      <c r="D60" s="157"/>
      <c r="E60" s="157"/>
      <c r="F60" s="157"/>
      <c r="G60" s="157"/>
      <c r="H60" s="157"/>
      <c r="I60" s="157"/>
      <c r="J60" s="157"/>
      <c r="K60" s="139" t="s">
        <v>48</v>
      </c>
      <c r="L60" s="139"/>
      <c r="M60" s="139"/>
      <c r="N60" s="139"/>
      <c r="O60" s="139"/>
      <c r="P60" s="139"/>
      <c r="Q60" s="139"/>
      <c r="R60" s="139"/>
      <c r="S60" s="139"/>
    </row>
    <row r="61" spans="2:27" s="43" customFormat="1" ht="19.5" customHeight="1" x14ac:dyDescent="0.2">
      <c r="B61" s="105" t="s">
        <v>24</v>
      </c>
      <c r="C61" s="124"/>
      <c r="D61" s="124"/>
      <c r="E61" s="124"/>
      <c r="F61" s="124"/>
      <c r="G61" s="124"/>
      <c r="H61" s="124"/>
      <c r="I61" s="125"/>
      <c r="J61" s="126"/>
      <c r="K61" s="104" t="s">
        <v>29</v>
      </c>
      <c r="L61" s="104"/>
      <c r="M61" s="104"/>
      <c r="N61" s="104"/>
      <c r="O61" s="104"/>
      <c r="P61" s="104"/>
      <c r="Q61" s="104"/>
      <c r="R61" s="112"/>
      <c r="S61" s="112"/>
    </row>
    <row r="62" spans="2:27" s="40" customFormat="1" ht="18.75" customHeight="1" x14ac:dyDescent="0.35">
      <c r="K62" s="127" t="s">
        <v>45</v>
      </c>
      <c r="L62" s="128"/>
      <c r="M62" s="128"/>
      <c r="N62" s="128"/>
      <c r="O62" s="128"/>
      <c r="P62" s="128"/>
      <c r="Q62" s="128"/>
      <c r="R62" s="128"/>
      <c r="S62" s="128"/>
    </row>
    <row r="63" spans="2:27" s="6" customFormat="1" ht="18" customHeight="1" x14ac:dyDescent="0.4"/>
    <row r="64" spans="2:27" s="6" customFormat="1" ht="18" customHeight="1" x14ac:dyDescent="0.4"/>
    <row r="65" spans="2:24" s="6" customFormat="1" ht="18" customHeight="1" x14ac:dyDescent="0.4">
      <c r="I65" s="5"/>
    </row>
    <row r="66" spans="2:24" s="6" customFormat="1" ht="18" customHeight="1" x14ac:dyDescent="0.4">
      <c r="I66" s="5"/>
    </row>
    <row r="67" spans="2:24" s="6" customFormat="1" ht="18" customHeight="1" x14ac:dyDescent="0.4">
      <c r="I67" s="5"/>
    </row>
    <row r="68" spans="2:24" x14ac:dyDescent="0.3">
      <c r="B68" s="7"/>
      <c r="C68" s="7"/>
      <c r="D68" s="7"/>
      <c r="E68" s="7"/>
      <c r="F68" s="7"/>
      <c r="G68" s="7"/>
      <c r="H68" s="7"/>
      <c r="I68" s="7"/>
      <c r="J68" s="7"/>
      <c r="K68" s="7"/>
      <c r="L68" s="7"/>
      <c r="M68" s="7"/>
      <c r="N68" s="7"/>
      <c r="O68" s="7"/>
      <c r="P68" s="7"/>
      <c r="Q68" s="7"/>
      <c r="R68" s="7"/>
      <c r="S68" s="7"/>
      <c r="T68" s="7"/>
      <c r="U68" s="7"/>
      <c r="V68" s="7"/>
      <c r="W68" s="7"/>
      <c r="X68" s="7"/>
    </row>
    <row r="69" spans="2:24" x14ac:dyDescent="0.3">
      <c r="I69" s="7"/>
      <c r="Q69" s="7"/>
    </row>
    <row r="70" spans="2:24" s="3" customFormat="1" ht="15" customHeight="1" x14ac:dyDescent="0.2">
      <c r="I70" s="7"/>
      <c r="Q70" s="8"/>
    </row>
    <row r="71" spans="2:24" ht="13.5" customHeight="1" x14ac:dyDescent="0.3">
      <c r="I71" s="7"/>
      <c r="Q71" s="7"/>
    </row>
    <row r="72" spans="2:24" ht="13.5" customHeight="1" x14ac:dyDescent="0.3">
      <c r="I72" s="7"/>
      <c r="Q72" s="7"/>
    </row>
    <row r="73" spans="2:24" ht="13.5" customHeight="1" x14ac:dyDescent="0.3">
      <c r="I73" s="7"/>
      <c r="Q73" s="7"/>
    </row>
    <row r="74" spans="2:24" ht="13.5" customHeight="1" x14ac:dyDescent="0.3">
      <c r="I74" s="7"/>
      <c r="Q74" s="7"/>
    </row>
    <row r="75" spans="2:24" ht="13.5" customHeight="1" x14ac:dyDescent="0.3">
      <c r="I75" s="7"/>
      <c r="Q75" s="7"/>
    </row>
    <row r="76" spans="2:24" ht="13.5" customHeight="1" x14ac:dyDescent="0.3">
      <c r="I76" s="7"/>
      <c r="Q76" s="7"/>
    </row>
    <row r="77" spans="2:24" x14ac:dyDescent="0.3">
      <c r="B77" s="4"/>
      <c r="C77" s="4"/>
      <c r="D77" s="4"/>
      <c r="E77" s="4"/>
      <c r="F77" s="4"/>
      <c r="G77" s="4"/>
      <c r="H77" s="4"/>
      <c r="I77" s="4"/>
      <c r="J77" s="4"/>
      <c r="K77" s="4"/>
      <c r="L77" s="4"/>
      <c r="M77" s="4"/>
      <c r="N77" s="4"/>
      <c r="O77" s="4"/>
      <c r="P77" s="4"/>
      <c r="Q77" s="4"/>
      <c r="R77" s="4"/>
      <c r="S77" s="4"/>
      <c r="T77" s="4"/>
      <c r="U77" s="4"/>
      <c r="V77" s="4"/>
      <c r="W77" s="4"/>
      <c r="X77" s="4"/>
    </row>
  </sheetData>
  <mergeCells count="34">
    <mergeCell ref="B60:J60"/>
    <mergeCell ref="K60:S60"/>
    <mergeCell ref="B36:H36"/>
    <mergeCell ref="J36:P36"/>
    <mergeCell ref="R36:X36"/>
    <mergeCell ref="K49:S49"/>
    <mergeCell ref="G45:I45"/>
    <mergeCell ref="A1:Y1"/>
    <mergeCell ref="D3:F3"/>
    <mergeCell ref="J3:K3"/>
    <mergeCell ref="O3:P3"/>
    <mergeCell ref="B6:X6"/>
    <mergeCell ref="B51:J51"/>
    <mergeCell ref="B53:J53"/>
    <mergeCell ref="B57:J57"/>
    <mergeCell ref="B7:X7"/>
    <mergeCell ref="AA10:AA15"/>
    <mergeCell ref="B27:H27"/>
    <mergeCell ref="J27:P27"/>
    <mergeCell ref="R27:X27"/>
    <mergeCell ref="J8:P8"/>
    <mergeCell ref="B9:H9"/>
    <mergeCell ref="J9:P9"/>
    <mergeCell ref="R9:X9"/>
    <mergeCell ref="B18:H18"/>
    <mergeCell ref="J18:P18"/>
    <mergeCell ref="B49:J49"/>
    <mergeCell ref="R18:X18"/>
    <mergeCell ref="K59:S59"/>
    <mergeCell ref="K52:S52"/>
    <mergeCell ref="B55:J55"/>
    <mergeCell ref="K58:S58"/>
    <mergeCell ref="K54:S54"/>
    <mergeCell ref="K55:S55"/>
  </mergeCells>
  <conditionalFormatting sqref="J29:P34 R29:X34 R38:X43 B29:H34 J11:P15 R11:X15 J16:K16 B11:H15 B16:C16 G16:H16 D17:F17 O16:P16 M17:N17 R16:S16 T17 W16:X16 V17 B20:H24 B25:C25 G25:H25 J20:P24 J25:K25 O25:P25 L26:N26 R20:X24 R25:S25 W25:X25 T26:V26 B38:H42 B43:C43 G43:H43 D44:F44 J38:P42 J43:L43 O43:P43 D26:G26 D46:F46 G45 M44:N44 M46:N46 P45:Q45">
    <cfRule type="expression" dxfId="12" priority="2">
      <formula>OR(WEEKDAY(B11,1)=1,WEEKDAY(B11,1)=7)</formula>
    </cfRule>
  </conditionalFormatting>
  <conditionalFormatting sqref="B9">
    <cfRule type="expression" dxfId="11" priority="14">
      <formula>$J$3=1</formula>
    </cfRule>
  </conditionalFormatting>
  <conditionalFormatting sqref="J9">
    <cfRule type="expression" dxfId="10" priority="13">
      <formula>$J$3=1</formula>
    </cfRule>
  </conditionalFormatting>
  <conditionalFormatting sqref="R9">
    <cfRule type="expression" dxfId="9" priority="12">
      <formula>$J$3=1</formula>
    </cfRule>
  </conditionalFormatting>
  <conditionalFormatting sqref="B18">
    <cfRule type="expression" dxfId="8" priority="11">
      <formula>$J$3=1</formula>
    </cfRule>
  </conditionalFormatting>
  <conditionalFormatting sqref="J18">
    <cfRule type="expression" dxfId="7" priority="10">
      <formula>$J$3=1</formula>
    </cfRule>
  </conditionalFormatting>
  <conditionalFormatting sqref="R18">
    <cfRule type="expression" dxfId="6" priority="9">
      <formula>$J$3=1</formula>
    </cfRule>
  </conditionalFormatting>
  <conditionalFormatting sqref="B27">
    <cfRule type="expression" dxfId="5" priority="8">
      <formula>$J$3=1</formula>
    </cfRule>
  </conditionalFormatting>
  <conditionalFormatting sqref="J27">
    <cfRule type="expression" dxfId="4" priority="7">
      <formula>$J$3=1</formula>
    </cfRule>
  </conditionalFormatting>
  <conditionalFormatting sqref="R27">
    <cfRule type="expression" dxfId="3" priority="6">
      <formula>$J$3=1</formula>
    </cfRule>
  </conditionalFormatting>
  <conditionalFormatting sqref="B36">
    <cfRule type="expression" dxfId="2" priority="5">
      <formula>$J$3=1</formula>
    </cfRule>
  </conditionalFormatting>
  <conditionalFormatting sqref="J36">
    <cfRule type="expression" dxfId="1" priority="4">
      <formula>$J$3=1</formula>
    </cfRule>
  </conditionalFormatting>
  <conditionalFormatting sqref="R36">
    <cfRule type="expression" dxfId="0" priority="3">
      <formula>$J$3=1</formula>
    </cfRule>
  </conditionalFormatting>
  <conditionalFormatting sqref="U26:V26">
    <cfRule type="iconSet" priority="1">
      <iconSet>
        <cfvo type="percent" val="0"/>
        <cfvo type="percent" val="33"/>
        <cfvo type="percent" val="67"/>
      </iconSet>
    </cfRule>
  </conditionalFormatting>
  <hyperlinks>
    <hyperlink ref="AA3" r:id="rId1" xr:uid="{00000000-0004-0000-0000-000000000000}"/>
    <hyperlink ref="AA4" r:id="rId2" xr:uid="{00000000-0004-0000-0000-000001000000}"/>
  </hyperlinks>
  <printOptions horizontalCentered="1"/>
  <pageMargins left="0.35" right="0.35" top="0.4" bottom="0.4" header="0.25" footer="0.25"/>
  <pageSetup scale="73" orientation="portrait" r:id="rId3"/>
  <headerFooter alignWithMargins="0">
    <oddFooter>&amp;C&amp;"Tahoma,Regular"&amp;8&amp;K00-048Calendar Templates by Vertex42.com</oddFoot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C15"/>
  <sheetViews>
    <sheetView showGridLines="0" zoomScaleNormal="100" workbookViewId="0">
      <selection activeCell="B10" sqref="B10"/>
    </sheetView>
  </sheetViews>
  <sheetFormatPr defaultColWidth="9.140625" defaultRowHeight="15" x14ac:dyDescent="0.3"/>
  <cols>
    <col min="1" max="1" width="2.85546875" style="19" customWidth="1"/>
    <col min="2" max="2" width="87.140625" style="20" customWidth="1"/>
    <col min="3" max="16384" width="9.140625" style="19"/>
  </cols>
  <sheetData>
    <row r="1" spans="2:3" ht="46.5" customHeight="1" x14ac:dyDescent="0.3">
      <c r="B1" s="26"/>
    </row>
    <row r="2" spans="2:3" s="29" customFormat="1" ht="19.5" x14ac:dyDescent="0.2">
      <c r="B2" s="30" t="s">
        <v>4</v>
      </c>
      <c r="C2" s="30"/>
    </row>
    <row r="3" spans="2:3" s="27" customFormat="1" ht="13.5" customHeight="1" x14ac:dyDescent="0.2">
      <c r="B3" s="28" t="s">
        <v>0</v>
      </c>
      <c r="C3" s="28"/>
    </row>
    <row r="4" spans="2:3" x14ac:dyDescent="0.3">
      <c r="B4" s="26"/>
    </row>
    <row r="5" spans="2:3" s="23" customFormat="1" ht="27" x14ac:dyDescent="0.4">
      <c r="B5" s="24" t="s">
        <v>7</v>
      </c>
    </row>
    <row r="6" spans="2:3" ht="86.25" x14ac:dyDescent="0.3">
      <c r="B6" s="21" t="s">
        <v>13</v>
      </c>
    </row>
    <row r="7" spans="2:3" ht="17.25" x14ac:dyDescent="0.3">
      <c r="B7" s="22"/>
    </row>
    <row r="8" spans="2:3" s="23" customFormat="1" ht="27" x14ac:dyDescent="0.4">
      <c r="B8" s="24" t="s">
        <v>10</v>
      </c>
    </row>
    <row r="9" spans="2:3" ht="34.5" x14ac:dyDescent="0.3">
      <c r="B9" s="21" t="s">
        <v>12</v>
      </c>
    </row>
    <row r="10" spans="2:3" ht="15.75" x14ac:dyDescent="0.3">
      <c r="B10" s="31" t="s">
        <v>11</v>
      </c>
    </row>
    <row r="11" spans="2:3" ht="17.25" x14ac:dyDescent="0.3">
      <c r="B11" s="22"/>
    </row>
    <row r="12" spans="2:3" s="23" customFormat="1" ht="27" x14ac:dyDescent="0.4">
      <c r="B12" s="24" t="s">
        <v>6</v>
      </c>
    </row>
    <row r="13" spans="2:3" ht="69" x14ac:dyDescent="0.3">
      <c r="B13" s="21" t="s">
        <v>8</v>
      </c>
    </row>
    <row r="14" spans="2:3" ht="17.25" x14ac:dyDescent="0.3">
      <c r="B14" s="22"/>
    </row>
    <row r="15" spans="2:3" ht="86.25" x14ac:dyDescent="0.3">
      <c r="B15" s="21" t="s">
        <v>5</v>
      </c>
    </row>
  </sheetData>
  <hyperlinks>
    <hyperlink ref="B10" r:id="rId1" xr:uid="{00000000-0004-0000-0100-000000000000}"/>
    <hyperlink ref="B2" r:id="rId2" xr:uid="{00000000-0004-0000-0100-000001000000}"/>
    <hyperlink ref="B3" r:id="rId3" xr:uid="{00000000-0004-0000-0100-000002000000}"/>
  </hyperlinks>
  <pageMargins left="0.5" right="0.5" top="0.5" bottom="0.5" header="0.3" footer="0.3"/>
  <pageSetup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vt:i4>
      </vt:variant>
      <vt:variant>
        <vt:lpstr>Charts</vt:lpstr>
      </vt:variant>
      <vt:variant>
        <vt:i4>2</vt:i4>
      </vt:variant>
      <vt:variant>
        <vt:lpstr>Named Ranges</vt:lpstr>
      </vt:variant>
      <vt:variant>
        <vt:i4>1</vt:i4>
      </vt:variant>
    </vt:vector>
  </HeadingPairs>
  <TitlesOfParts>
    <vt:vector size="5" baseType="lpstr">
      <vt:lpstr>Calendar</vt:lpstr>
      <vt:lpstr>About</vt:lpstr>
      <vt:lpstr>Chart1</vt:lpstr>
      <vt:lpstr>Chart2</vt:lpstr>
      <vt:lpstr>Calendar!Print_Area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2018-11-30T02:15:16Z</dcterms:created>
  <dcterms:modified xsi:type="dcterms:W3CDTF">2021-07-16T19:48:46Z</dcterms:modified>
</cp:coreProperties>
</file>